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'PL'!$A$1:$H$41</definedName>
  </definedNames>
  <calcPr fullCalcOnLoad="1"/>
</workbook>
</file>

<file path=xl/sharedStrings.xml><?xml version="1.0" encoding="utf-8"?>
<sst xmlns="http://schemas.openxmlformats.org/spreadsheetml/2006/main" count="246" uniqueCount="189">
  <si>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</si>
  <si>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</si>
  <si>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</si>
  <si>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</si>
  <si>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</si>
  <si>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</si>
  <si>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</si>
  <si>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</si>
  <si>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</si>
  <si>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</si>
  <si>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</si>
  <si>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</si>
  <si>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</si>
  <si>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</si>
  <si>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</si>
  <si>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</si>
  <si>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</si>
  <si>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</si>
  <si>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</si>
  <si>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</si>
  <si>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</si>
  <si>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</si>
  <si>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</si>
  <si>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</si>
  <si>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</si>
  <si>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</si>
  <si>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</si>
  <si>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</si>
  <si>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</si>
  <si>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</si>
  <si>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</si>
  <si>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</si>
  <si>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</si>
  <si>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</si>
  <si>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</si>
  <si>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</si>
  <si>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</si>
  <si>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</si>
  <si>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</si>
  <si>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</si>
  <si>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</si>
  <si>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</si>
  <si>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</si>
  <si>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</si>
  <si>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</si>
  <si>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</si>
  <si>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</si>
  <si>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</si>
  <si>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</si>
  <si>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</si>
  <si>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</si>
  <si>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</si>
  <si>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</si>
  <si>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</si>
  <si>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</si>
  <si>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</si>
  <si>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</si>
  <si>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</si>
  <si>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</si>
  <si>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</si>
  <si>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</si>
  <si>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</si>
  <si>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</si>
  <si>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</si>
  <si>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</si>
  <si>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</si>
  <si>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</si>
  <si>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</si>
  <si>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</si>
  <si>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</si>
  <si>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</si>
  <si>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</si>
  <si>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</si>
  <si>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</si>
  <si>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</si>
  <si>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</si>
  <si>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</si>
  <si>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</si>
  <si>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</si>
  <si>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</si>
  <si>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</si>
  <si>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</si>
  <si>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</si>
  <si>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</si>
  <si>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</si>
  <si>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</si>
  <si>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</si>
  <si>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</si>
  <si>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</si>
  <si>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</si>
  <si>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</si>
  <si>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</si>
  <si>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</si>
  <si>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</si>
  <si>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</si>
  <si>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</si>
  <si>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</si>
  <si>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</si>
  <si>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</si>
  <si>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</si>
  <si>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</si>
  <si>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</si>
  <si>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</si>
  <si>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</si>
  <si>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</si>
  <si>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</si>
  <si>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</si>
  <si>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</si>
  <si>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</si>
  <si>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</si>
  <si>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</si>
  <si>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</si>
  <si>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</si>
  <si>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</si>
  <si>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</si>
  <si>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</si>
  <si>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</si>
  <si>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</si>
  <si>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</si>
  <si>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</si>
  <si>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</si>
  <si>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</si>
  <si>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</si>
  <si>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</si>
  <si>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</si>
  <si>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</si>
  <si>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</si>
  <si>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</si>
  <si>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</si>
  <si>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</si>
  <si>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</si>
  <si>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</si>
  <si>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</si>
  <si>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</si>
  <si>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</si>
  <si>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</si>
  <si>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</si>
  <si>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</si>
  <si>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</si>
  <si>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</si>
  <si>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</si>
  <si>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</si>
  <si>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</si>
  <si>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ADDITIONAL INFORMATION REQUIRED BY THE MSEB'S LISTING REQUIREMENTS</t>
  </si>
  <si>
    <t>Balance as at 1 April 2004</t>
  </si>
  <si>
    <t>Net profit for the period</t>
  </si>
  <si>
    <t>No dividend was declared and paid during the quarter under review.</t>
  </si>
  <si>
    <t>A third party has taken legal action against the Company to claim RM1,360,000 being interest on payment due for alleged late delivery of land titles to the third pary by the Company. This claim has not been accrued in the financial statements as the Directors are of the opinion that it is unlikely that the third party will be successful in its claim.</t>
  </si>
  <si>
    <t>Net cash used in financing activities</t>
  </si>
  <si>
    <t>NET INCREASE IN CASH AND CASH EQUIVALENTS</t>
  </si>
  <si>
    <t>CASH AND CASH EQUIVALENTS AT BEGINNING OF PERIOD</t>
  </si>
  <si>
    <t>CASH AND CASH EQUIVALENTS AT END OF PERIOD</t>
  </si>
  <si>
    <t>Interim report for the financial period ended 30 June 2005</t>
  </si>
  <si>
    <t>The Condensed Consolidated Income Statements should be read in conjunction with the Audited Financial Statements for the year ended 31 March 2005 and the accompanying explanatory notes attached to the interim financial statements.</t>
  </si>
  <si>
    <t>31.3.2005</t>
  </si>
  <si>
    <t>The Condensed Consolidated Balance Sheet should be read in conjunction with the Audited Financial Statements for the year ended 31 March 2005 and the accompanying explanatory notes attached to the interim financial statements.</t>
  </si>
  <si>
    <t>Balance as at 1 April 2005</t>
  </si>
  <si>
    <t>The Condensed Consolidated Statement of Changes in Equity should be read in conjunction with the Audited Financial Statements for the year ended 31 March 2005 and the explanatory notes attached to the interim financial statements.</t>
  </si>
  <si>
    <t>The Condensed Consolidated Cash Flow Statement should be read in conjunction with the Audited Financial Statements for the year ended 31 March 2005 and the accompanying notes attached to the interim financial statements.</t>
  </si>
  <si>
    <t>This interim report is prepared in accordance with Financial Reporting Standards ("FRS") 134, Interim Financial Reporting (formerly known as MASB 26) and paragraph 9.22 of the Bursa Malaysia Securities  Berhad Listing Requirements, and should be read in conjunction with the Group's audited financial statements for the year ended 31 March 2005.</t>
  </si>
  <si>
    <t>The accounting policies and presentation adopted for the interim financial report are conssitent with those adopted for the annual audited financial statements for the year ended 31 March 2005.</t>
  </si>
  <si>
    <t>The annual report of the Group's most recent annual audited financial statements for the year ended 31 March 2005 was not qualified.</t>
  </si>
  <si>
    <t>The property, plant and equipment have been brought forward, without any amendments from the previous annual audited financial statements for the year ended 31 March 2005.</t>
  </si>
  <si>
    <t xml:space="preserve">As disclosed in the last annual audited financial statements as at 31 March 2005, a claim was lodged by a third party against the Company  for RM1,360,000 in respect of interest on payment due for alleged late delivery of land titles. </t>
  </si>
  <si>
    <t>Other Operating Expenses</t>
  </si>
  <si>
    <t>The Group will continue to focus on offering value-added affordable properties in the planned townships of Taman Pulai Indah, Johor Bahru and Bandar Universiti Seri Iskandar, Perak.</t>
  </si>
  <si>
    <t>Material Changes in the Quarterly Results compared to the Results of the Immediate Preceding Quarter</t>
  </si>
  <si>
    <t>Interim report for the financial period ended 30 September 2005</t>
  </si>
  <si>
    <t>30/9/2005</t>
  </si>
  <si>
    <t>30/9/2004</t>
  </si>
  <si>
    <t>30.9.2005</t>
  </si>
  <si>
    <t>Balance as at 30 September 2005</t>
  </si>
  <si>
    <t>6 months ended 30 September 2004</t>
  </si>
  <si>
    <t>Balance as at 30 September 2004</t>
  </si>
  <si>
    <t>6 months ended 30 September 2005</t>
  </si>
  <si>
    <t>6 months ended</t>
  </si>
  <si>
    <t>30.9.2004</t>
  </si>
  <si>
    <t>The dividend payable of RM4,536,000 has been reflected as current liability in the Condensed Consolidated Balance Sheet.</t>
  </si>
  <si>
    <t>During the quarter under review, the Company obtained the shareholders' approval at the Company's 26th Annual General Meeting held on 23 September 2005 for the first and final gross dividend of 7% per share, less income tax of 28% for the financial ended 31 March 2005.</t>
  </si>
  <si>
    <t>There were no material events subsequent to 30 September 2005 and up to the date of this report.</t>
  </si>
  <si>
    <t>There were no material capital commitments not provided for in the interim financial statements as at 30 September 2005.</t>
  </si>
  <si>
    <t>During the current quarter under review and year-to-date, the Group achieved a revenue of RM30.979 million and profit before tax of RM9.653 million. Net profit for the quarter under review was RM6.897 million.</t>
  </si>
  <si>
    <t>There was an increase of RM4.732 million (18%) and RM2.860 (42%) in revenue and profit before tax respectively as compared to the preceding year corresponding quarter.</t>
  </si>
  <si>
    <t>The Group's earnings per share for the 6 months ended 30 September 2005 was 11.62 sen.</t>
  </si>
  <si>
    <t>The sales performance for the next quarter  is expected to be better or at least maintained at the current quarter.</t>
  </si>
  <si>
    <t>The Group's revenue for the 6 months ended 30 September 2005 was RM55.245 million. It achieved a year-to-date profit before tax  and net profit of RM14.186 million and RM10.454 million respectively.</t>
  </si>
  <si>
    <t xml:space="preserve">The Group registered a profit before tax of RM9.653 million for the current quarter, an increase of RM5.12 milliion (53 %) compared to the preceding quarter. The increase was due to better performance in sales and timing difference of construction progress. </t>
  </si>
  <si>
    <t>The Group's shareholders' fund stood at RM167.387 million as at 30 September 2005. NTA per share stood at RM1.73 as at 30 September 2005 compared to RM1.66 as at 31 March 2005.</t>
  </si>
  <si>
    <t>There was an increase of RM7.020 million (15%) and RM1.706 million (14%) in revenue and profit before tax respectively as compared to the preceding year corresponding period.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</si>
</sst>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_(* #,##0.0000_);_(* \(#,##0.000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3" fontId="2" fillId="0" borderId="0" xfId="15" applyNumberFormat="1" applyFont="1" applyBorder="1" applyAlignment="1">
      <alignment/>
    </xf>
    <xf numFmtId="173" fontId="2" fillId="0" borderId="1" xfId="15" applyNumberFormat="1" applyFont="1" applyBorder="1" applyAlignment="1">
      <alignment/>
    </xf>
    <xf numFmtId="173"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3" fontId="2" fillId="0" borderId="0" xfId="15" applyNumberFormat="1" applyFont="1" applyAlignment="1">
      <alignment/>
    </xf>
    <xf numFmtId="173"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73" fontId="2" fillId="0" borderId="2" xfId="15" applyNumberFormat="1" applyFont="1" applyBorder="1" applyAlignment="1">
      <alignment/>
    </xf>
    <xf numFmtId="173"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3"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73" fontId="2" fillId="0" borderId="3" xfId="15" applyNumberFormat="1" applyFont="1" applyBorder="1" applyAlignment="1">
      <alignment/>
    </xf>
    <xf numFmtId="173" fontId="3" fillId="0" borderId="3" xfId="15" applyNumberFormat="1" applyFont="1" applyBorder="1" applyAlignment="1">
      <alignment/>
    </xf>
    <xf numFmtId="173" fontId="2" fillId="0" borderId="4" xfId="15" applyNumberFormat="1" applyFont="1" applyBorder="1" applyAlignment="1">
      <alignment/>
    </xf>
    <xf numFmtId="173" fontId="3" fillId="0" borderId="4" xfId="15" applyNumberFormat="1" applyFont="1" applyBorder="1" applyAlignment="1">
      <alignment/>
    </xf>
    <xf numFmtId="173" fontId="3" fillId="0" borderId="0" xfId="15" applyNumberFormat="1" applyFont="1" applyBorder="1" applyAlignment="1">
      <alignment/>
    </xf>
    <xf numFmtId="173" fontId="2" fillId="0" borderId="5" xfId="15" applyNumberFormat="1" applyFont="1" applyBorder="1" applyAlignment="1">
      <alignment/>
    </xf>
    <xf numFmtId="173" fontId="3" fillId="0" borderId="5" xfId="15" applyNumberFormat="1" applyFont="1" applyBorder="1" applyAlignment="1">
      <alignment/>
    </xf>
    <xf numFmtId="173" fontId="2" fillId="0" borderId="6" xfId="15" applyNumberFormat="1" applyFont="1" applyBorder="1" applyAlignment="1">
      <alignment/>
    </xf>
    <xf numFmtId="173" fontId="3" fillId="0" borderId="6" xfId="15" applyNumberFormat="1" applyFont="1" applyBorder="1" applyAlignment="1">
      <alignment/>
    </xf>
    <xf numFmtId="173" fontId="3" fillId="0" borderId="7" xfId="15" applyNumberFormat="1" applyFont="1" applyBorder="1" applyAlignment="1">
      <alignment/>
    </xf>
    <xf numFmtId="173" fontId="2" fillId="0" borderId="8" xfId="15" applyNumberFormat="1" applyFont="1" applyBorder="1" applyAlignment="1">
      <alignment/>
    </xf>
    <xf numFmtId="173" fontId="3" fillId="0" borderId="8" xfId="15" applyNumberFormat="1" applyFont="1" applyBorder="1" applyAlignment="1">
      <alignment/>
    </xf>
    <xf numFmtId="173" fontId="2" fillId="0" borderId="7" xfId="15" applyNumberFormat="1" applyFont="1" applyBorder="1" applyAlignment="1">
      <alignment/>
    </xf>
    <xf numFmtId="171" fontId="2" fillId="0" borderId="0" xfId="15" applyFont="1" applyAlignment="1">
      <alignment/>
    </xf>
    <xf numFmtId="171" fontId="3" fillId="0" borderId="0" xfId="15" applyFont="1" applyAlignment="1">
      <alignment/>
    </xf>
    <xf numFmtId="0" fontId="6" fillId="0" borderId="0" xfId="0"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73" fontId="3" fillId="0" borderId="4" xfId="0" applyNumberFormat="1" applyFont="1" applyBorder="1" applyAlignment="1">
      <alignment/>
    </xf>
    <xf numFmtId="171" fontId="2" fillId="0" borderId="0" xfId="0" applyNumberFormat="1" applyFont="1" applyAlignment="1">
      <alignment/>
    </xf>
    <xf numFmtId="173" fontId="3" fillId="0" borderId="0" xfId="0" applyNumberFormat="1" applyFont="1" applyAlignment="1">
      <alignment/>
    </xf>
    <xf numFmtId="171" fontId="3" fillId="0" borderId="0" xfId="0" applyNumberFormat="1" applyFont="1" applyAlignment="1">
      <alignment/>
    </xf>
    <xf numFmtId="173" fontId="5" fillId="0" borderId="0" xfId="0" applyNumberFormat="1"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F12" sqref="F12"/>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167</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0" t="s">
        <v>0</v>
      </c>
      <c r="C9" s="50"/>
      <c r="D9" s="50"/>
      <c r="E9" s="10"/>
      <c r="F9" s="50" t="s">
        <v>1</v>
      </c>
      <c r="G9" s="50"/>
      <c r="H9" s="50"/>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168</v>
      </c>
      <c r="C12" s="23"/>
      <c r="D12" s="24" t="s">
        <v>169</v>
      </c>
      <c r="E12" s="24"/>
      <c r="F12" s="23" t="s">
        <v>168</v>
      </c>
      <c r="G12" s="24"/>
      <c r="H12" s="23" t="s">
        <v>169</v>
      </c>
    </row>
    <row r="13" spans="1:8" ht="15.75">
      <c r="A13" s="7"/>
      <c r="B13" s="7"/>
      <c r="C13" s="7"/>
      <c r="D13" s="7"/>
      <c r="E13" s="7"/>
      <c r="F13" s="7"/>
      <c r="G13" s="7"/>
      <c r="H13" s="7"/>
    </row>
    <row r="14" spans="1:8" ht="15.75">
      <c r="A14" s="7" t="s">
        <v>7</v>
      </c>
      <c r="B14" s="12">
        <v>30979</v>
      </c>
      <c r="C14" s="13"/>
      <c r="D14" s="13">
        <v>26247</v>
      </c>
      <c r="E14" s="13"/>
      <c r="F14" s="12">
        <v>55245</v>
      </c>
      <c r="G14" s="13"/>
      <c r="H14" s="13">
        <v>48225</v>
      </c>
    </row>
    <row r="15" spans="1:8" ht="15.75">
      <c r="A15" s="7"/>
      <c r="B15" s="12"/>
      <c r="C15" s="13"/>
      <c r="D15" s="13"/>
      <c r="E15" s="13"/>
      <c r="F15" s="12"/>
      <c r="G15" s="13"/>
      <c r="H15" s="13"/>
    </row>
    <row r="16" spans="1:8" ht="15.75">
      <c r="A16" s="7" t="s">
        <v>11</v>
      </c>
      <c r="B16" s="12">
        <v>-19019</v>
      </c>
      <c r="C16" s="13"/>
      <c r="D16" s="13">
        <v>-16100</v>
      </c>
      <c r="E16" s="13"/>
      <c r="F16" s="12">
        <v>-36403</v>
      </c>
      <c r="G16" s="13"/>
      <c r="H16" s="13">
        <v>-30232</v>
      </c>
    </row>
    <row r="17" spans="1:8" ht="15.75">
      <c r="A17" s="7"/>
      <c r="B17" s="12"/>
      <c r="C17" s="13"/>
      <c r="D17" s="13"/>
      <c r="E17" s="13"/>
      <c r="F17" s="12"/>
      <c r="G17" s="13"/>
      <c r="H17" s="13"/>
    </row>
    <row r="18" spans="1:8" ht="15.75">
      <c r="A18" s="7" t="s">
        <v>164</v>
      </c>
      <c r="B18" s="12">
        <v>-846</v>
      </c>
      <c r="C18" s="13"/>
      <c r="D18" s="13">
        <v>-2438</v>
      </c>
      <c r="E18" s="13"/>
      <c r="F18" s="12">
        <v>-1915</v>
      </c>
      <c r="G18" s="13"/>
      <c r="H18" s="13">
        <v>-3166</v>
      </c>
    </row>
    <row r="19" spans="1:8" ht="15.75">
      <c r="A19" s="7"/>
      <c r="B19" s="12"/>
      <c r="C19" s="13"/>
      <c r="D19" s="13"/>
      <c r="E19" s="13"/>
      <c r="F19" s="12"/>
      <c r="G19" s="13"/>
      <c r="H19" s="13"/>
    </row>
    <row r="20" spans="1:8" ht="15.75">
      <c r="A20" s="7" t="s">
        <v>12</v>
      </c>
      <c r="B20" s="12">
        <v>177</v>
      </c>
      <c r="C20" s="13"/>
      <c r="D20" s="13">
        <v>506</v>
      </c>
      <c r="E20" s="13"/>
      <c r="F20" s="12">
        <v>378</v>
      </c>
      <c r="G20" s="13"/>
      <c r="H20" s="13">
        <v>612</v>
      </c>
    </row>
    <row r="21" spans="1:8" ht="15.75">
      <c r="A21" s="7"/>
      <c r="B21" s="12"/>
      <c r="C21" s="13"/>
      <c r="D21" s="13"/>
      <c r="E21" s="13"/>
      <c r="F21" s="12"/>
      <c r="G21" s="13"/>
      <c r="H21" s="13"/>
    </row>
    <row r="22" spans="1:8" ht="15.75">
      <c r="A22" s="7" t="s">
        <v>13</v>
      </c>
      <c r="B22" s="12">
        <v>-1290</v>
      </c>
      <c r="C22" s="13"/>
      <c r="D22" s="13">
        <v>-1289</v>
      </c>
      <c r="E22" s="13"/>
      <c r="F22" s="12">
        <v>-2550</v>
      </c>
      <c r="G22" s="13"/>
      <c r="H22" s="13">
        <v>-2676</v>
      </c>
    </row>
    <row r="23" spans="1:8" ht="15.75">
      <c r="A23" s="7"/>
      <c r="B23" s="25"/>
      <c r="C23" s="13"/>
      <c r="D23" s="26"/>
      <c r="E23" s="13"/>
      <c r="F23" s="25"/>
      <c r="G23" s="13"/>
      <c r="H23" s="26"/>
    </row>
    <row r="24" spans="1:8" ht="15.75">
      <c r="A24" s="7" t="s">
        <v>14</v>
      </c>
      <c r="B24" s="12">
        <f>SUM(B14:B23)</f>
        <v>10001</v>
      </c>
      <c r="C24" s="13"/>
      <c r="D24" s="13">
        <f>SUM(D14:D23)</f>
        <v>6926</v>
      </c>
      <c r="E24" s="13"/>
      <c r="F24" s="12">
        <f>SUM(F14:F23)</f>
        <v>14755</v>
      </c>
      <c r="G24" s="13"/>
      <c r="H24" s="13">
        <f>SUM(H14:H23)</f>
        <v>12763</v>
      </c>
    </row>
    <row r="25" spans="1:8" ht="15.75">
      <c r="A25" s="7"/>
      <c r="B25" s="12"/>
      <c r="C25" s="13"/>
      <c r="D25" s="13"/>
      <c r="E25" s="13"/>
      <c r="F25" s="12"/>
      <c r="G25" s="13"/>
      <c r="H25" s="13"/>
    </row>
    <row r="26" spans="1:8" ht="15.75">
      <c r="A26" s="7" t="s">
        <v>15</v>
      </c>
      <c r="B26" s="12">
        <v>-348</v>
      </c>
      <c r="C26" s="13"/>
      <c r="D26" s="13">
        <v>-133</v>
      </c>
      <c r="E26" s="13"/>
      <c r="F26" s="12">
        <v>-569</v>
      </c>
      <c r="G26" s="13"/>
      <c r="H26" s="13">
        <v>-283</v>
      </c>
    </row>
    <row r="27" spans="1:8" ht="15.75">
      <c r="A27" s="7"/>
      <c r="B27" s="25"/>
      <c r="C27" s="13"/>
      <c r="D27" s="26"/>
      <c r="E27" s="13"/>
      <c r="F27" s="25"/>
      <c r="G27" s="13"/>
      <c r="H27" s="26"/>
    </row>
    <row r="28" spans="1:8" ht="15.75">
      <c r="A28" s="7" t="s">
        <v>16</v>
      </c>
      <c r="B28" s="12">
        <f>SUM(B24:B27)</f>
        <v>9653</v>
      </c>
      <c r="C28" s="13"/>
      <c r="D28" s="13">
        <f>SUM(D24:D27)</f>
        <v>6793</v>
      </c>
      <c r="E28" s="13"/>
      <c r="F28" s="12">
        <f>SUM(F24:F27)</f>
        <v>14186</v>
      </c>
      <c r="G28" s="13"/>
      <c r="H28" s="13">
        <f>SUM(H24:H27)</f>
        <v>12480</v>
      </c>
    </row>
    <row r="29" spans="1:8" ht="15.75">
      <c r="A29" s="7"/>
      <c r="B29" s="12"/>
      <c r="C29" s="13"/>
      <c r="D29" s="13"/>
      <c r="E29" s="13"/>
      <c r="F29" s="12"/>
      <c r="G29" s="13"/>
      <c r="H29" s="13"/>
    </row>
    <row r="30" spans="1:8" ht="15.75">
      <c r="A30" s="7" t="s">
        <v>17</v>
      </c>
      <c r="B30" s="12">
        <v>-2756</v>
      </c>
      <c r="C30" s="13"/>
      <c r="D30" s="13">
        <v>-1677</v>
      </c>
      <c r="E30" s="13"/>
      <c r="F30" s="12">
        <v>-3732</v>
      </c>
      <c r="G30" s="13"/>
      <c r="H30" s="13">
        <v>-3175</v>
      </c>
    </row>
    <row r="31" spans="1:8" ht="15.75">
      <c r="A31" s="7"/>
      <c r="B31" s="25"/>
      <c r="C31" s="13"/>
      <c r="D31" s="26"/>
      <c r="E31" s="13"/>
      <c r="F31" s="25"/>
      <c r="G31" s="13"/>
      <c r="H31" s="26"/>
    </row>
    <row r="32" spans="1:8" ht="15.75">
      <c r="A32" s="7" t="s">
        <v>18</v>
      </c>
      <c r="B32" s="12">
        <f>SUM(B28:B31)</f>
        <v>6897</v>
      </c>
      <c r="C32" s="13"/>
      <c r="D32" s="13">
        <f>SUM(D28:D31)</f>
        <v>5116</v>
      </c>
      <c r="E32" s="13"/>
      <c r="F32" s="12">
        <f>SUM(F28:F31)</f>
        <v>10454</v>
      </c>
      <c r="G32" s="13"/>
      <c r="H32" s="13">
        <f>SUM(H28:H31)</f>
        <v>9305</v>
      </c>
    </row>
    <row r="33" spans="1:8" ht="15.75">
      <c r="A33" s="7"/>
      <c r="B33" s="12"/>
      <c r="C33" s="13"/>
      <c r="D33" s="13"/>
      <c r="E33" s="13"/>
      <c r="F33" s="12"/>
      <c r="G33" s="13"/>
      <c r="H33" s="13"/>
    </row>
    <row r="34" spans="1:8" ht="15.75">
      <c r="A34" s="7" t="s">
        <v>19</v>
      </c>
      <c r="B34" s="12">
        <v>0</v>
      </c>
      <c r="C34" s="13"/>
      <c r="D34" s="13">
        <v>0</v>
      </c>
      <c r="E34" s="13"/>
      <c r="F34" s="12">
        <v>0</v>
      </c>
      <c r="G34" s="13"/>
      <c r="H34" s="13"/>
    </row>
    <row r="35" spans="1:8" ht="15.75">
      <c r="A35" s="7"/>
      <c r="B35" s="12"/>
      <c r="C35" s="13"/>
      <c r="D35" s="13"/>
      <c r="E35" s="13"/>
      <c r="F35" s="12"/>
      <c r="G35" s="13"/>
      <c r="H35" s="13"/>
    </row>
    <row r="36" spans="1:8" ht="16.5" thickBot="1">
      <c r="A36" s="7" t="s">
        <v>20</v>
      </c>
      <c r="B36" s="27">
        <f>SUM(B32:B35)</f>
        <v>6897</v>
      </c>
      <c r="C36" s="13"/>
      <c r="D36" s="28">
        <f>SUM(D32:D35)</f>
        <v>5116</v>
      </c>
      <c r="E36" s="13"/>
      <c r="F36" s="27">
        <f>SUM(F32:F35)</f>
        <v>10454</v>
      </c>
      <c r="G36" s="13"/>
      <c r="H36" s="28">
        <f>SUM(H32:H35)</f>
        <v>9305</v>
      </c>
    </row>
    <row r="37" spans="1:8" ht="16.5" thickTop="1">
      <c r="A37" s="7"/>
      <c r="B37" s="6"/>
      <c r="C37" s="7"/>
      <c r="D37" s="7"/>
      <c r="E37" s="7"/>
      <c r="F37" s="6"/>
      <c r="G37" s="7"/>
      <c r="H37" s="7"/>
    </row>
    <row r="38" spans="1:8" ht="15.75">
      <c r="A38" s="7" t="s">
        <v>134</v>
      </c>
      <c r="B38" s="46">
        <f>+B36/90000*100</f>
        <v>7.663333333333333</v>
      </c>
      <c r="C38" s="7"/>
      <c r="D38" s="39">
        <f>+D36/90000*100</f>
        <v>5.684444444444445</v>
      </c>
      <c r="E38" s="7"/>
      <c r="F38" s="46">
        <f>+F36/90000*100</f>
        <v>11.615555555555556</v>
      </c>
      <c r="G38" s="7"/>
      <c r="H38" s="39">
        <f>+H36/90000*100</f>
        <v>10.338888888888889</v>
      </c>
    </row>
    <row r="39" spans="1:8" ht="15.75">
      <c r="A39" s="7"/>
      <c r="B39" s="7"/>
      <c r="C39" s="7"/>
      <c r="D39" s="7"/>
      <c r="E39" s="7"/>
      <c r="F39" s="7"/>
      <c r="G39" s="7"/>
      <c r="H39" s="7"/>
    </row>
    <row r="40" spans="1:8" ht="15.75">
      <c r="A40" s="7"/>
      <c r="B40" s="7"/>
      <c r="C40" s="7"/>
      <c r="D40" s="7"/>
      <c r="E40" s="7"/>
      <c r="F40" s="7"/>
      <c r="G40" s="7"/>
      <c r="H40" s="7"/>
    </row>
    <row r="41" spans="1:8" ht="49.5" customHeight="1">
      <c r="A41" s="51" t="s">
        <v>153</v>
      </c>
      <c r="B41" s="52"/>
      <c r="C41" s="52"/>
      <c r="D41" s="52"/>
      <c r="E41" s="52"/>
      <c r="F41" s="52"/>
      <c r="G41" s="52"/>
      <c r="H41" s="52"/>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5.75">
      <c r="A48" s="7"/>
      <c r="B48" s="7"/>
      <c r="C48" s="7"/>
      <c r="D48" s="7"/>
      <c r="E48" s="7"/>
      <c r="F48" s="7"/>
      <c r="G48" s="7"/>
      <c r="H48" s="7"/>
    </row>
    <row r="49" spans="1:8" ht="12.75">
      <c r="A49" s="21"/>
      <c r="B49" s="21"/>
      <c r="C49" s="21"/>
      <c r="D49" s="21"/>
      <c r="E49" s="21"/>
      <c r="F49" s="21"/>
      <c r="G49" s="21"/>
      <c r="H49" s="21"/>
    </row>
    <row r="50" spans="1:8" ht="12.75">
      <c r="A50" s="21"/>
      <c r="B50" s="21"/>
      <c r="C50" s="21"/>
      <c r="D50" s="21"/>
      <c r="E50" s="21"/>
      <c r="F50" s="21"/>
      <c r="G50" s="21"/>
      <c r="H50" s="21"/>
    </row>
  </sheetData>
  <mergeCells count="3">
    <mergeCell ref="F9:H9"/>
    <mergeCell ref="B9:D9"/>
    <mergeCell ref="A41:H41"/>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7"/>
  <sheetViews>
    <sheetView workbookViewId="0" topLeftCell="A1">
      <selection activeCell="B38" sqref="B38"/>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167</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170</v>
      </c>
      <c r="C9" s="10"/>
      <c r="D9" s="10" t="s">
        <v>154</v>
      </c>
    </row>
    <row r="10" spans="1:4" ht="15.75">
      <c r="A10" s="7"/>
      <c r="B10" s="10" t="s">
        <v>26</v>
      </c>
      <c r="C10" s="10"/>
      <c r="D10" s="10" t="s">
        <v>27</v>
      </c>
    </row>
    <row r="11" spans="1:4" ht="15.75">
      <c r="A11" s="7"/>
      <c r="B11" s="10" t="s">
        <v>28</v>
      </c>
      <c r="C11" s="10"/>
      <c r="D11" s="10" t="s">
        <v>28</v>
      </c>
    </row>
    <row r="12" spans="1:4" ht="15.75">
      <c r="A12" s="7"/>
      <c r="B12" s="8"/>
      <c r="C12" s="8"/>
      <c r="D12" s="8"/>
    </row>
    <row r="13" spans="1:4" ht="15.75">
      <c r="A13" s="6" t="s">
        <v>24</v>
      </c>
      <c r="B13" s="6"/>
      <c r="C13" s="7"/>
      <c r="D13" s="7"/>
    </row>
    <row r="14" spans="1:4" ht="15.75">
      <c r="A14" s="7" t="s">
        <v>29</v>
      </c>
      <c r="B14" s="12">
        <v>7773</v>
      </c>
      <c r="C14" s="13"/>
      <c r="D14" s="13">
        <v>6459</v>
      </c>
    </row>
    <row r="15" spans="1:4" ht="15.75">
      <c r="A15" s="7" t="s">
        <v>31</v>
      </c>
      <c r="B15" s="12">
        <v>106473</v>
      </c>
      <c r="C15" s="13"/>
      <c r="D15" s="13">
        <v>111860</v>
      </c>
    </row>
    <row r="16" spans="1:4" ht="15.75">
      <c r="A16" s="7" t="s">
        <v>30</v>
      </c>
      <c r="B16" s="25">
        <v>11637</v>
      </c>
      <c r="C16" s="29"/>
      <c r="D16" s="26">
        <v>11637</v>
      </c>
    </row>
    <row r="17" spans="1:4" ht="15.75">
      <c r="A17" s="7"/>
      <c r="B17" s="12">
        <f>SUM(B14:B16)</f>
        <v>125883</v>
      </c>
      <c r="C17" s="13"/>
      <c r="D17" s="13">
        <f>SUM(D14:D16)</f>
        <v>129956</v>
      </c>
    </row>
    <row r="18" spans="1:4" ht="15.75">
      <c r="A18" s="7"/>
      <c r="B18" s="12"/>
      <c r="C18" s="13"/>
      <c r="D18" s="13"/>
    </row>
    <row r="19" spans="1:4" ht="15.75">
      <c r="A19" s="6" t="s">
        <v>32</v>
      </c>
      <c r="B19" s="12"/>
      <c r="C19" s="13"/>
      <c r="D19" s="13"/>
    </row>
    <row r="20" spans="1:4" ht="15.75">
      <c r="A20" s="7" t="s">
        <v>33</v>
      </c>
      <c r="B20" s="30">
        <v>16918</v>
      </c>
      <c r="C20" s="13"/>
      <c r="D20" s="31">
        <v>19159</v>
      </c>
    </row>
    <row r="21" spans="1:4" ht="15.75">
      <c r="A21" s="7" t="s">
        <v>34</v>
      </c>
      <c r="B21" s="32">
        <v>35735</v>
      </c>
      <c r="C21" s="13"/>
      <c r="D21" s="33">
        <v>37897</v>
      </c>
    </row>
    <row r="22" spans="1:4" ht="15.75">
      <c r="A22" s="7" t="s">
        <v>35</v>
      </c>
      <c r="B22" s="32">
        <v>32145</v>
      </c>
      <c r="C22" s="13"/>
      <c r="D22" s="33">
        <f>35763+3822</f>
        <v>39585</v>
      </c>
    </row>
    <row r="23" spans="1:4" ht="15.75">
      <c r="A23" s="7" t="s">
        <v>36</v>
      </c>
      <c r="B23" s="32">
        <v>3457</v>
      </c>
      <c r="C23" s="13"/>
      <c r="D23" s="33">
        <v>1678</v>
      </c>
    </row>
    <row r="24" spans="1:4" ht="15.75">
      <c r="A24" s="7"/>
      <c r="B24" s="35">
        <f>SUM(B20:B23)</f>
        <v>88255</v>
      </c>
      <c r="C24" s="13"/>
      <c r="D24" s="36">
        <f>SUM(D20:D23)</f>
        <v>98319</v>
      </c>
    </row>
    <row r="25" spans="1:4" ht="15.75">
      <c r="A25" s="7"/>
      <c r="B25" s="12"/>
      <c r="C25" s="13"/>
      <c r="D25" s="13"/>
    </row>
    <row r="26" spans="1:4" ht="15.75">
      <c r="A26" s="6" t="s">
        <v>37</v>
      </c>
      <c r="B26" s="12"/>
      <c r="C26" s="13"/>
      <c r="D26" s="13"/>
    </row>
    <row r="27" spans="1:4" ht="15.75">
      <c r="A27" s="7" t="s">
        <v>141</v>
      </c>
      <c r="B27" s="30">
        <v>24060</v>
      </c>
      <c r="C27" s="13"/>
      <c r="D27" s="31">
        <f>23796+6086</f>
        <v>29882</v>
      </c>
    </row>
    <row r="28" spans="1:4" ht="15.75">
      <c r="A28" s="7" t="s">
        <v>38</v>
      </c>
      <c r="B28" s="32">
        <v>345</v>
      </c>
      <c r="C28" s="13"/>
      <c r="D28" s="33">
        <v>24528</v>
      </c>
    </row>
    <row r="29" spans="1:4" ht="15.75">
      <c r="A29" s="7" t="s">
        <v>17</v>
      </c>
      <c r="B29" s="32">
        <v>2094</v>
      </c>
      <c r="C29" s="13"/>
      <c r="D29" s="33">
        <v>858</v>
      </c>
    </row>
    <row r="30" spans="1:4" ht="15.75">
      <c r="A30" s="7"/>
      <c r="B30" s="35">
        <f>SUM(B27:B29)</f>
        <v>26499</v>
      </c>
      <c r="C30" s="13"/>
      <c r="D30" s="36">
        <f>SUM(D27:D29)</f>
        <v>55268</v>
      </c>
    </row>
    <row r="31" spans="1:4" ht="15.75">
      <c r="A31" s="7"/>
      <c r="B31" s="12"/>
      <c r="C31" s="13"/>
      <c r="D31" s="13"/>
    </row>
    <row r="32" spans="1:4" ht="15.75">
      <c r="A32" s="6" t="s">
        <v>39</v>
      </c>
      <c r="B32" s="12">
        <f>+B24-B30</f>
        <v>61756</v>
      </c>
      <c r="C32" s="13"/>
      <c r="D32" s="13">
        <f>+D24-D30</f>
        <v>43051</v>
      </c>
    </row>
    <row r="33" spans="1:4" ht="15.75">
      <c r="A33" s="7"/>
      <c r="B33" s="12"/>
      <c r="C33" s="13"/>
      <c r="D33" s="13"/>
    </row>
    <row r="34" spans="1:4" ht="16.5" thickBot="1">
      <c r="A34" s="7"/>
      <c r="B34" s="27">
        <f>+B17+B32</f>
        <v>187639</v>
      </c>
      <c r="C34" s="13"/>
      <c r="D34" s="28">
        <f>+D17+D32</f>
        <v>173007</v>
      </c>
    </row>
    <row r="35" spans="1:4" ht="16.5" thickTop="1">
      <c r="A35" s="7"/>
      <c r="B35" s="12"/>
      <c r="C35" s="13"/>
      <c r="D35" s="13"/>
    </row>
    <row r="36" spans="1:4" ht="15.75">
      <c r="A36" s="6" t="s">
        <v>40</v>
      </c>
      <c r="B36" s="12"/>
      <c r="C36" s="13"/>
      <c r="D36" s="13"/>
    </row>
    <row r="37" spans="1:4" ht="15.75">
      <c r="A37" s="7" t="s">
        <v>41</v>
      </c>
      <c r="B37" s="12">
        <v>90000</v>
      </c>
      <c r="C37" s="13"/>
      <c r="D37" s="13">
        <v>90000</v>
      </c>
    </row>
    <row r="38" spans="1:4" ht="15.75">
      <c r="A38" s="7" t="s">
        <v>42</v>
      </c>
      <c r="B38" s="25">
        <v>77387</v>
      </c>
      <c r="C38" s="13"/>
      <c r="D38" s="26">
        <f>6697+64772</f>
        <v>71469</v>
      </c>
    </row>
    <row r="39" spans="1:4" ht="15.75">
      <c r="A39" s="7" t="s">
        <v>43</v>
      </c>
      <c r="B39" s="12">
        <f>SUM(B37:B38)</f>
        <v>167387</v>
      </c>
      <c r="C39" s="13"/>
      <c r="D39" s="13">
        <f>SUM(D37:D38)</f>
        <v>161469</v>
      </c>
    </row>
    <row r="40" spans="1:4" ht="15.75">
      <c r="A40" s="7"/>
      <c r="B40" s="12"/>
      <c r="C40" s="13"/>
      <c r="D40" s="13"/>
    </row>
    <row r="41" spans="1:4" ht="15.75">
      <c r="A41" s="6" t="s">
        <v>44</v>
      </c>
      <c r="B41" s="12"/>
      <c r="C41" s="13"/>
      <c r="D41" s="13"/>
    </row>
    <row r="42" spans="1:4" ht="15.75">
      <c r="A42" s="7" t="s">
        <v>45</v>
      </c>
      <c r="B42" s="30">
        <v>5543</v>
      </c>
      <c r="C42" s="13"/>
      <c r="D42" s="31">
        <v>5811</v>
      </c>
    </row>
    <row r="43" spans="1:4" ht="15.75">
      <c r="A43" s="7" t="s">
        <v>46</v>
      </c>
      <c r="B43" s="32">
        <v>264</v>
      </c>
      <c r="C43" s="13"/>
      <c r="D43" s="33">
        <v>296</v>
      </c>
    </row>
    <row r="44" spans="1:4" ht="15.75">
      <c r="A44" s="7" t="s">
        <v>47</v>
      </c>
      <c r="B44" s="37">
        <v>14445</v>
      </c>
      <c r="C44" s="13"/>
      <c r="D44" s="34">
        <v>5431</v>
      </c>
    </row>
    <row r="45" spans="1:4" ht="15.75">
      <c r="A45" s="7"/>
      <c r="B45" s="12">
        <f>SUM(B42:B44)</f>
        <v>20252</v>
      </c>
      <c r="C45" s="13"/>
      <c r="D45" s="13">
        <f>SUM(D42:D44)</f>
        <v>11538</v>
      </c>
    </row>
    <row r="46" spans="1:4" ht="15.75">
      <c r="A46" s="7"/>
      <c r="B46" s="12"/>
      <c r="C46" s="13"/>
      <c r="D46" s="13"/>
    </row>
    <row r="47" spans="1:4" ht="16.5" thickBot="1">
      <c r="A47" s="7"/>
      <c r="B47" s="27">
        <f>+B39+B45</f>
        <v>187639</v>
      </c>
      <c r="C47" s="13"/>
      <c r="D47" s="28">
        <f>+D39+D45</f>
        <v>173007</v>
      </c>
    </row>
    <row r="48" spans="1:4" ht="16.5" thickTop="1">
      <c r="A48" s="7"/>
      <c r="B48" s="12">
        <f>+B47-B34</f>
        <v>0</v>
      </c>
      <c r="C48" s="13"/>
      <c r="D48" s="13"/>
    </row>
    <row r="49" spans="1:4" ht="15.75">
      <c r="A49" s="7" t="s">
        <v>48</v>
      </c>
      <c r="B49" s="12">
        <f>+B39-B16</f>
        <v>155750</v>
      </c>
      <c r="C49" s="13"/>
      <c r="D49" s="13">
        <f>+D39-D16</f>
        <v>149832</v>
      </c>
    </row>
    <row r="50" spans="1:4" ht="15.75">
      <c r="A50" s="7" t="s">
        <v>49</v>
      </c>
      <c r="B50" s="38">
        <f>+B49/B37</f>
        <v>1.7305555555555556</v>
      </c>
      <c r="C50" s="7"/>
      <c r="D50" s="39">
        <f>+D49/D37</f>
        <v>1.6648</v>
      </c>
    </row>
    <row r="51" spans="1:4" ht="15.75">
      <c r="A51" s="7"/>
      <c r="B51" s="7"/>
      <c r="C51" s="7"/>
      <c r="D51" s="7"/>
    </row>
    <row r="52" spans="1:8" ht="70.5" customHeight="1">
      <c r="A52" s="51" t="s">
        <v>155</v>
      </c>
      <c r="B52" s="52"/>
      <c r="C52" s="52"/>
      <c r="D52" s="52"/>
      <c r="E52" s="1"/>
      <c r="F52" s="1"/>
      <c r="G52" s="1"/>
      <c r="H52" s="1"/>
    </row>
    <row r="53" spans="1:4" ht="15.75">
      <c r="A53" s="7"/>
      <c r="B53" s="7"/>
      <c r="C53" s="7"/>
      <c r="D53" s="7"/>
    </row>
    <row r="54" spans="1:4" ht="15.75">
      <c r="A54" s="7"/>
      <c r="B54" s="7"/>
      <c r="C54" s="7"/>
      <c r="D54" s="7"/>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sheetData>
  <mergeCells count="1">
    <mergeCell ref="A52:D52"/>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6">
      <pane xSplit="1" ySplit="6" topLeftCell="C21" activePane="bottomRight" state="frozen"/>
      <selection pane="topLeft" activeCell="A6" sqref="A6"/>
      <selection pane="topRight" activeCell="B6" sqref="B6"/>
      <selection pane="bottomLeft" activeCell="A12" sqref="A12"/>
      <selection pane="bottomRight" activeCell="F30" sqref="F30"/>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152</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50</v>
      </c>
      <c r="B7" s="7"/>
      <c r="C7" s="7"/>
      <c r="D7" s="7"/>
      <c r="E7" s="7"/>
      <c r="F7" s="7"/>
      <c r="G7" s="7"/>
      <c r="H7" s="21"/>
    </row>
    <row r="8" spans="1:8" ht="15.75">
      <c r="A8" s="6"/>
      <c r="B8" s="7"/>
      <c r="C8" s="7"/>
      <c r="D8" s="7"/>
      <c r="E8" s="7"/>
      <c r="F8" s="7"/>
      <c r="G8" s="7"/>
      <c r="H8" s="21"/>
    </row>
    <row r="9" spans="1:8" ht="15.75">
      <c r="A9" s="7"/>
      <c r="B9" s="6"/>
      <c r="C9" s="6" t="s">
        <v>138</v>
      </c>
      <c r="D9" s="6"/>
      <c r="E9" s="6"/>
      <c r="F9" s="6" t="s">
        <v>68</v>
      </c>
      <c r="G9" s="6"/>
      <c r="H9" s="21"/>
    </row>
    <row r="10" spans="1:8" ht="47.25">
      <c r="A10" s="7"/>
      <c r="B10" s="18" t="s">
        <v>51</v>
      </c>
      <c r="C10" s="18" t="s">
        <v>52</v>
      </c>
      <c r="D10" s="18" t="s">
        <v>53</v>
      </c>
      <c r="E10" s="18" t="s">
        <v>54</v>
      </c>
      <c r="F10" s="18" t="s">
        <v>55</v>
      </c>
      <c r="G10" s="18" t="s">
        <v>56</v>
      </c>
      <c r="H10" s="21"/>
    </row>
    <row r="11" spans="1:8" ht="15.75">
      <c r="A11" s="7"/>
      <c r="B11" s="10" t="s">
        <v>28</v>
      </c>
      <c r="C11" s="10" t="s">
        <v>28</v>
      </c>
      <c r="D11" s="10" t="s">
        <v>28</v>
      </c>
      <c r="E11" s="10" t="s">
        <v>28</v>
      </c>
      <c r="F11" s="10" t="s">
        <v>28</v>
      </c>
      <c r="G11" s="10" t="s">
        <v>28</v>
      </c>
      <c r="H11" s="21"/>
    </row>
    <row r="12" spans="1:8" ht="15.75">
      <c r="A12" s="40" t="s">
        <v>172</v>
      </c>
      <c r="B12" s="8"/>
      <c r="C12" s="8"/>
      <c r="D12" s="8"/>
      <c r="E12" s="8"/>
      <c r="F12" s="8"/>
      <c r="G12" s="8"/>
      <c r="H12" s="21"/>
    </row>
    <row r="13" spans="1:8" ht="15.75">
      <c r="A13" s="7"/>
      <c r="B13" s="8"/>
      <c r="C13" s="8"/>
      <c r="D13" s="8"/>
      <c r="E13" s="8"/>
      <c r="F13" s="8"/>
      <c r="G13" s="8"/>
      <c r="H13" s="21"/>
    </row>
    <row r="14" spans="1:8" ht="15.75">
      <c r="A14" s="7" t="s">
        <v>144</v>
      </c>
      <c r="B14" s="41">
        <v>90000</v>
      </c>
      <c r="C14" s="41">
        <v>6697</v>
      </c>
      <c r="D14" s="41">
        <v>500</v>
      </c>
      <c r="E14" s="41">
        <v>303</v>
      </c>
      <c r="F14" s="41">
        <v>50901</v>
      </c>
      <c r="G14" s="41">
        <f>SUM(B14:F14)</f>
        <v>148401</v>
      </c>
      <c r="H14" s="21"/>
    </row>
    <row r="15" spans="1:8" ht="15.75">
      <c r="A15" s="7"/>
      <c r="B15" s="41"/>
      <c r="C15" s="41"/>
      <c r="D15" s="41"/>
      <c r="E15" s="41"/>
      <c r="F15" s="41"/>
      <c r="G15" s="41"/>
      <c r="H15" s="21"/>
    </row>
    <row r="16" spans="1:8" ht="15.75">
      <c r="A16" s="7" t="s">
        <v>145</v>
      </c>
      <c r="B16" s="41"/>
      <c r="C16" s="41"/>
      <c r="D16" s="41"/>
      <c r="E16" s="41"/>
      <c r="F16" s="41">
        <v>9305</v>
      </c>
      <c r="G16" s="41">
        <f>SUM(B16:F16)</f>
        <v>9305</v>
      </c>
      <c r="H16" s="21"/>
    </row>
    <row r="17" spans="1:8" ht="15.75">
      <c r="A17" s="7"/>
      <c r="B17" s="41"/>
      <c r="C17" s="41"/>
      <c r="D17" s="41"/>
      <c r="E17" s="41"/>
      <c r="F17" s="41"/>
      <c r="G17" s="41"/>
      <c r="H17" s="21"/>
    </row>
    <row r="18" spans="1:8" ht="15.75">
      <c r="A18" s="7" t="s">
        <v>69</v>
      </c>
      <c r="B18" s="41"/>
      <c r="C18" s="41"/>
      <c r="D18" s="41"/>
      <c r="E18" s="41"/>
      <c r="F18" s="41">
        <v>-3240</v>
      </c>
      <c r="G18" s="41">
        <f>SUM(B18:F18)</f>
        <v>-3240</v>
      </c>
      <c r="H18" s="21"/>
    </row>
    <row r="19" spans="1:8" ht="15.75">
      <c r="A19" s="7"/>
      <c r="B19" s="41"/>
      <c r="C19" s="41"/>
      <c r="D19" s="41"/>
      <c r="E19" s="41"/>
      <c r="F19" s="41"/>
      <c r="G19" s="41"/>
      <c r="H19" s="21"/>
    </row>
    <row r="20" spans="1:8" ht="16.5" thickBot="1">
      <c r="A20" s="7" t="s">
        <v>173</v>
      </c>
      <c r="B20" s="42">
        <f aca="true" t="shared" si="0" ref="B20:G20">SUM(B14:B19)</f>
        <v>90000</v>
      </c>
      <c r="C20" s="42">
        <f t="shared" si="0"/>
        <v>6697</v>
      </c>
      <c r="D20" s="42">
        <f t="shared" si="0"/>
        <v>500</v>
      </c>
      <c r="E20" s="42">
        <f t="shared" si="0"/>
        <v>303</v>
      </c>
      <c r="F20" s="42">
        <f t="shared" si="0"/>
        <v>56966</v>
      </c>
      <c r="G20" s="42">
        <f t="shared" si="0"/>
        <v>154466</v>
      </c>
      <c r="H20" s="21"/>
    </row>
    <row r="21" spans="1:8" ht="15.75">
      <c r="A21" s="7"/>
      <c r="B21" s="41"/>
      <c r="C21" s="41"/>
      <c r="D21" s="41"/>
      <c r="E21" s="41"/>
      <c r="F21" s="41"/>
      <c r="G21" s="41"/>
      <c r="H21" s="21"/>
    </row>
    <row r="22" spans="1:8" ht="15.75">
      <c r="A22" s="40" t="s">
        <v>174</v>
      </c>
      <c r="B22" s="13"/>
      <c r="C22" s="13"/>
      <c r="D22" s="13"/>
      <c r="E22" s="13"/>
      <c r="F22" s="13"/>
      <c r="G22" s="13"/>
      <c r="H22" s="21"/>
    </row>
    <row r="23" spans="1:8" ht="15.75">
      <c r="A23" s="7"/>
      <c r="B23" s="13"/>
      <c r="C23" s="13"/>
      <c r="D23" s="13"/>
      <c r="E23" s="13"/>
      <c r="F23" s="13"/>
      <c r="G23" s="13"/>
      <c r="H23" s="21"/>
    </row>
    <row r="24" spans="1:8" ht="15.75">
      <c r="A24" s="7" t="s">
        <v>156</v>
      </c>
      <c r="B24" s="12">
        <v>90000</v>
      </c>
      <c r="C24" s="12">
        <v>6697</v>
      </c>
      <c r="D24" s="12">
        <v>500</v>
      </c>
      <c r="E24" s="12">
        <v>303</v>
      </c>
      <c r="F24" s="12">
        <v>63969</v>
      </c>
      <c r="G24" s="12">
        <f>SUM(B24:F24)</f>
        <v>161469</v>
      </c>
      <c r="H24" s="21"/>
    </row>
    <row r="25" spans="1:8" ht="15.75">
      <c r="A25" s="7"/>
      <c r="B25" s="12"/>
      <c r="C25" s="12"/>
      <c r="D25" s="12"/>
      <c r="E25" s="12"/>
      <c r="F25" s="12"/>
      <c r="G25" s="12"/>
      <c r="H25" s="21"/>
    </row>
    <row r="26" spans="1:8" ht="15.75">
      <c r="A26" s="7" t="s">
        <v>145</v>
      </c>
      <c r="B26" s="12"/>
      <c r="C26" s="12"/>
      <c r="D26" s="12"/>
      <c r="E26" s="12"/>
      <c r="F26" s="12">
        <f>+PL!F36</f>
        <v>10454</v>
      </c>
      <c r="G26" s="12">
        <f>SUM(B26:F26)</f>
        <v>10454</v>
      </c>
      <c r="H26" s="21"/>
    </row>
    <row r="27" spans="1:8" ht="15.75">
      <c r="A27" s="7"/>
      <c r="B27" s="12"/>
      <c r="C27" s="12"/>
      <c r="D27" s="12"/>
      <c r="E27" s="12"/>
      <c r="F27" s="12"/>
      <c r="G27" s="12"/>
      <c r="H27" s="21"/>
    </row>
    <row r="28" spans="1:8" ht="15.75">
      <c r="A28" s="7" t="s">
        <v>69</v>
      </c>
      <c r="B28" s="12"/>
      <c r="C28" s="12"/>
      <c r="D28" s="12"/>
      <c r="E28" s="12"/>
      <c r="F28" s="12">
        <v>-4536</v>
      </c>
      <c r="G28" s="12">
        <f>SUM(B28:F28)</f>
        <v>-4536</v>
      </c>
      <c r="H28" s="21"/>
    </row>
    <row r="29" spans="1:8" ht="15.75">
      <c r="A29" s="7"/>
      <c r="B29" s="12"/>
      <c r="C29" s="12"/>
      <c r="D29" s="12"/>
      <c r="E29" s="12"/>
      <c r="F29" s="12"/>
      <c r="G29" s="12"/>
      <c r="H29" s="21"/>
    </row>
    <row r="30" spans="1:8" ht="16.5" thickBot="1">
      <c r="A30" s="7" t="s">
        <v>171</v>
      </c>
      <c r="B30" s="4">
        <f aca="true" t="shared" si="1" ref="B30:G30">SUM(B24:B29)</f>
        <v>90000</v>
      </c>
      <c r="C30" s="4">
        <f t="shared" si="1"/>
        <v>6697</v>
      </c>
      <c r="D30" s="4">
        <f t="shared" si="1"/>
        <v>500</v>
      </c>
      <c r="E30" s="4">
        <f t="shared" si="1"/>
        <v>303</v>
      </c>
      <c r="F30" s="4">
        <f t="shared" si="1"/>
        <v>69887</v>
      </c>
      <c r="G30" s="4">
        <f t="shared" si="1"/>
        <v>167387</v>
      </c>
      <c r="H30" s="49"/>
    </row>
    <row r="31" spans="1:8" ht="15.75">
      <c r="A31" s="7"/>
      <c r="B31" s="13"/>
      <c r="C31" s="13"/>
      <c r="D31" s="13"/>
      <c r="E31" s="13"/>
      <c r="F31" s="13"/>
      <c r="G31" s="13"/>
      <c r="H31" s="21"/>
    </row>
    <row r="32" spans="1:8" ht="51.75" customHeight="1">
      <c r="A32" s="51" t="s">
        <v>157</v>
      </c>
      <c r="B32" s="52"/>
      <c r="C32" s="52"/>
      <c r="D32" s="52"/>
      <c r="E32" s="52"/>
      <c r="F32" s="52"/>
      <c r="G32" s="52"/>
      <c r="H32" s="22"/>
    </row>
    <row r="33" spans="1:8" ht="15.75">
      <c r="A33" s="7"/>
      <c r="B33" s="7"/>
      <c r="C33" s="7"/>
      <c r="D33" s="7"/>
      <c r="E33" s="7"/>
      <c r="F33" s="7"/>
      <c r="G33" s="7"/>
      <c r="H33" s="21"/>
    </row>
    <row r="34" spans="1:8" ht="15.75">
      <c r="A34" s="7"/>
      <c r="B34" s="7"/>
      <c r="C34" s="7"/>
      <c r="D34" s="7"/>
      <c r="E34" s="7"/>
      <c r="F34" s="7"/>
      <c r="G34" s="7"/>
      <c r="H34" s="21"/>
    </row>
    <row r="35" spans="1:8" ht="15.75">
      <c r="A35" s="7"/>
      <c r="B35" s="7"/>
      <c r="C35" s="7"/>
      <c r="D35" s="7"/>
      <c r="E35" s="7"/>
      <c r="F35" s="7"/>
      <c r="G35" s="7"/>
      <c r="H35" s="21"/>
    </row>
    <row r="36" spans="1:7" ht="15">
      <c r="A36" s="43"/>
      <c r="B36" s="43"/>
      <c r="C36" s="43"/>
      <c r="D36" s="43"/>
      <c r="E36" s="43"/>
      <c r="F36" s="43"/>
      <c r="G36" s="43"/>
    </row>
    <row r="37" spans="1:7" ht="15">
      <c r="A37" s="43"/>
      <c r="B37" s="43"/>
      <c r="C37" s="43"/>
      <c r="D37" s="43"/>
      <c r="E37" s="43"/>
      <c r="F37" s="43"/>
      <c r="G37" s="43"/>
    </row>
    <row r="38" spans="1:7" ht="15">
      <c r="A38" s="43"/>
      <c r="B38" s="43"/>
      <c r="C38" s="43"/>
      <c r="D38" s="43"/>
      <c r="E38" s="43"/>
      <c r="F38" s="43"/>
      <c r="G38" s="43"/>
    </row>
  </sheetData>
  <mergeCells count="1">
    <mergeCell ref="A32:G32"/>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25">
      <selection activeCell="C48" sqref="C48"/>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167</v>
      </c>
      <c r="B4" s="6"/>
      <c r="C4" s="7"/>
      <c r="D4" s="7"/>
      <c r="E4" s="7"/>
    </row>
    <row r="5" spans="1:5" ht="15.75">
      <c r="A5" s="7" t="s">
        <v>8</v>
      </c>
      <c r="B5" s="7"/>
      <c r="C5" s="7"/>
      <c r="D5" s="7"/>
      <c r="E5" s="7"/>
    </row>
    <row r="6" spans="1:5" ht="15.75">
      <c r="A6" s="7"/>
      <c r="B6" s="7"/>
      <c r="C6" s="7"/>
      <c r="D6" s="7"/>
      <c r="E6" s="7"/>
    </row>
    <row r="7" spans="1:5" ht="15.75">
      <c r="A7" s="6" t="s">
        <v>57</v>
      </c>
      <c r="B7" s="6"/>
      <c r="C7" s="7"/>
      <c r="D7" s="7"/>
      <c r="E7" s="7"/>
    </row>
    <row r="8" spans="1:5" ht="15.75">
      <c r="A8" s="7"/>
      <c r="B8" s="7"/>
      <c r="C8" s="7"/>
      <c r="D8" s="7"/>
      <c r="E8" s="7"/>
    </row>
    <row r="9" spans="1:5" ht="15.75">
      <c r="A9" s="7"/>
      <c r="B9" s="7"/>
      <c r="C9" s="10" t="s">
        <v>175</v>
      </c>
      <c r="D9" s="10"/>
      <c r="E9" s="10" t="s">
        <v>175</v>
      </c>
    </row>
    <row r="10" spans="1:5" ht="15.75">
      <c r="A10" s="7"/>
      <c r="B10" s="7"/>
      <c r="C10" s="10" t="s">
        <v>170</v>
      </c>
      <c r="D10" s="10"/>
      <c r="E10" s="10" t="s">
        <v>176</v>
      </c>
    </row>
    <row r="11" spans="1:5" ht="15.75">
      <c r="A11" s="7"/>
      <c r="B11" s="7"/>
      <c r="C11" s="10" t="s">
        <v>26</v>
      </c>
      <c r="D11" s="10"/>
      <c r="E11" s="10" t="s">
        <v>26</v>
      </c>
    </row>
    <row r="12" spans="1:5" ht="15.75">
      <c r="A12" s="7"/>
      <c r="B12" s="7"/>
      <c r="C12" s="10" t="s">
        <v>28</v>
      </c>
      <c r="D12" s="10"/>
      <c r="E12" s="10" t="s">
        <v>28</v>
      </c>
    </row>
    <row r="13" spans="1:5" ht="15.75">
      <c r="A13" s="7"/>
      <c r="B13" s="7"/>
      <c r="C13" s="7"/>
      <c r="D13" s="7"/>
      <c r="E13" s="7"/>
    </row>
    <row r="14" spans="1:5" ht="15.75">
      <c r="A14" s="6" t="s">
        <v>58</v>
      </c>
      <c r="B14" s="7"/>
      <c r="C14" s="12"/>
      <c r="D14" s="13"/>
      <c r="E14" s="13"/>
    </row>
    <row r="15" spans="1:5" ht="15.75">
      <c r="A15" s="7"/>
      <c r="B15" s="7"/>
      <c r="C15" s="12"/>
      <c r="D15" s="13"/>
      <c r="E15" s="13"/>
    </row>
    <row r="16" spans="1:5" ht="15.75">
      <c r="A16" s="7" t="s">
        <v>59</v>
      </c>
      <c r="B16" s="7"/>
      <c r="C16" s="12">
        <v>14186</v>
      </c>
      <c r="D16" s="13"/>
      <c r="E16" s="13">
        <v>12480</v>
      </c>
    </row>
    <row r="17" spans="1:5" ht="15.75">
      <c r="A17" s="7"/>
      <c r="B17" s="7"/>
      <c r="C17" s="12"/>
      <c r="D17" s="13"/>
      <c r="E17" s="13"/>
    </row>
    <row r="18" spans="1:5" ht="15.75">
      <c r="A18" s="7" t="s">
        <v>60</v>
      </c>
      <c r="B18" s="7"/>
      <c r="C18" s="12"/>
      <c r="D18" s="13"/>
      <c r="E18" s="13"/>
    </row>
    <row r="19" spans="1:5" ht="15.75">
      <c r="A19" s="7"/>
      <c r="B19" s="7" t="s">
        <v>61</v>
      </c>
      <c r="C19" s="12">
        <v>135</v>
      </c>
      <c r="D19" s="13"/>
      <c r="E19" s="13">
        <v>189</v>
      </c>
    </row>
    <row r="20" spans="1:5" ht="15.75">
      <c r="A20" s="7"/>
      <c r="B20" s="7" t="s">
        <v>62</v>
      </c>
      <c r="C20" s="25">
        <v>463</v>
      </c>
      <c r="D20" s="13"/>
      <c r="E20" s="26">
        <v>-104</v>
      </c>
    </row>
    <row r="21" spans="1:5" ht="15.75">
      <c r="A21" s="7"/>
      <c r="B21" s="7"/>
      <c r="C21" s="12"/>
      <c r="D21" s="13"/>
      <c r="E21" s="13"/>
    </row>
    <row r="22" spans="1:5" ht="15.75">
      <c r="A22" s="7" t="s">
        <v>63</v>
      </c>
      <c r="B22" s="7"/>
      <c r="C22" s="12">
        <f>SUM(C16:C20)</f>
        <v>14784</v>
      </c>
      <c r="D22" s="13"/>
      <c r="E22" s="13">
        <f>SUM(E16:E20)</f>
        <v>12565</v>
      </c>
    </row>
    <row r="23" spans="1:5" ht="15.75">
      <c r="A23" s="7"/>
      <c r="B23" s="7"/>
      <c r="C23" s="12"/>
      <c r="D23" s="13"/>
      <c r="E23" s="13"/>
    </row>
    <row r="24" spans="1:5" ht="15.75">
      <c r="A24" s="7"/>
      <c r="B24" s="7" t="s">
        <v>64</v>
      </c>
      <c r="C24" s="12">
        <f>12073+96</f>
        <v>12169</v>
      </c>
      <c r="D24" s="13"/>
      <c r="E24" s="13">
        <v>9998</v>
      </c>
    </row>
    <row r="25" spans="1:5" ht="15.75">
      <c r="A25" s="7"/>
      <c r="B25" s="7" t="s">
        <v>65</v>
      </c>
      <c r="C25" s="12">
        <f>-10538-2764-559</f>
        <v>-13861</v>
      </c>
      <c r="D25" s="13"/>
      <c r="E25" s="13">
        <v>-13366</v>
      </c>
    </row>
    <row r="26" spans="1:5" ht="15.75">
      <c r="A26" s="7"/>
      <c r="B26" s="7"/>
      <c r="C26" s="25"/>
      <c r="D26" s="13"/>
      <c r="E26" s="26"/>
    </row>
    <row r="27" spans="1:5" ht="15.75">
      <c r="A27" s="7" t="s">
        <v>133</v>
      </c>
      <c r="B27" s="7"/>
      <c r="C27" s="12">
        <f>SUM(C22:C26)</f>
        <v>13092</v>
      </c>
      <c r="D27" s="13"/>
      <c r="E27" s="13">
        <f>SUM(E22:E26)</f>
        <v>9197</v>
      </c>
    </row>
    <row r="28" spans="1:5" ht="15.75">
      <c r="A28" s="7"/>
      <c r="B28" s="7"/>
      <c r="C28" s="12"/>
      <c r="D28" s="13"/>
      <c r="E28" s="13"/>
    </row>
    <row r="29" spans="1:5" ht="15.75">
      <c r="A29" s="6" t="s">
        <v>66</v>
      </c>
      <c r="B29" s="7"/>
      <c r="C29" s="12"/>
      <c r="D29" s="13"/>
      <c r="E29" s="13"/>
    </row>
    <row r="30" spans="1:5" ht="15.75">
      <c r="A30" s="7"/>
      <c r="B30" s="7"/>
      <c r="C30" s="12"/>
      <c r="D30" s="13"/>
      <c r="E30" s="13"/>
    </row>
    <row r="31" spans="1:5" ht="15.75">
      <c r="A31" s="7"/>
      <c r="B31" s="7" t="s">
        <v>70</v>
      </c>
      <c r="C31" s="30">
        <v>-1500</v>
      </c>
      <c r="D31" s="13"/>
      <c r="E31" s="31">
        <v>-43</v>
      </c>
    </row>
    <row r="32" spans="1:5" ht="15.75">
      <c r="A32" s="7"/>
      <c r="B32" s="7" t="s">
        <v>71</v>
      </c>
      <c r="C32" s="32">
        <v>43</v>
      </c>
      <c r="D32" s="13"/>
      <c r="E32" s="33">
        <v>18</v>
      </c>
    </row>
    <row r="33" spans="1:5" ht="15.75">
      <c r="A33" s="7"/>
      <c r="B33" s="7" t="s">
        <v>31</v>
      </c>
      <c r="C33" s="37">
        <v>5387</v>
      </c>
      <c r="D33" s="13"/>
      <c r="E33" s="34">
        <v>-1689</v>
      </c>
    </row>
    <row r="34" spans="1:5" ht="15.75">
      <c r="A34" s="7"/>
      <c r="B34" s="7"/>
      <c r="C34" s="12"/>
      <c r="D34" s="13"/>
      <c r="E34" s="13"/>
    </row>
    <row r="35" spans="1:5" ht="15.75">
      <c r="A35" s="7" t="s">
        <v>132</v>
      </c>
      <c r="B35" s="7"/>
      <c r="C35" s="12">
        <f>SUM(C31:C34)</f>
        <v>3930</v>
      </c>
      <c r="D35" s="13"/>
      <c r="E35" s="13">
        <f>SUM(E31:E34)</f>
        <v>-1714</v>
      </c>
    </row>
    <row r="36" spans="1:5" ht="15.75">
      <c r="A36" s="7"/>
      <c r="B36" s="7"/>
      <c r="C36" s="12"/>
      <c r="D36" s="13"/>
      <c r="E36" s="13"/>
    </row>
    <row r="37" spans="1:5" ht="15.75">
      <c r="A37" s="6" t="s">
        <v>67</v>
      </c>
      <c r="B37" s="7"/>
      <c r="C37" s="12"/>
      <c r="D37" s="13"/>
      <c r="E37" s="13"/>
    </row>
    <row r="38" spans="1:5" ht="15.75">
      <c r="A38" s="7"/>
      <c r="B38" s="7"/>
      <c r="C38" s="25"/>
      <c r="D38" s="13"/>
      <c r="E38" s="26"/>
    </row>
    <row r="39" spans="1:5" ht="15.75">
      <c r="A39" s="7"/>
      <c r="B39" s="7" t="s">
        <v>72</v>
      </c>
      <c r="C39" s="32">
        <v>-4979</v>
      </c>
      <c r="D39" s="13"/>
      <c r="E39" s="33">
        <v>-2574</v>
      </c>
    </row>
    <row r="40" spans="1:5" ht="15.75">
      <c r="A40" s="7"/>
      <c r="B40" s="7" t="s">
        <v>73</v>
      </c>
      <c r="C40" s="37">
        <v>-74</v>
      </c>
      <c r="D40" s="13"/>
      <c r="E40" s="34">
        <v>-27</v>
      </c>
    </row>
    <row r="41" spans="1:5" ht="15.75">
      <c r="A41" s="7"/>
      <c r="B41" s="7"/>
      <c r="C41" s="12"/>
      <c r="D41" s="13"/>
      <c r="E41" s="13"/>
    </row>
    <row r="42" spans="1:5" ht="15.75">
      <c r="A42" s="7" t="s">
        <v>148</v>
      </c>
      <c r="B42" s="7"/>
      <c r="C42" s="12">
        <f>SUM(C39:C41)</f>
        <v>-5053</v>
      </c>
      <c r="D42" s="13"/>
      <c r="E42" s="13">
        <f>SUM(E39:E41)</f>
        <v>-2601</v>
      </c>
    </row>
    <row r="43" spans="1:5" ht="15.75">
      <c r="A43" s="7"/>
      <c r="B43" s="7"/>
      <c r="C43" s="12"/>
      <c r="D43" s="13"/>
      <c r="E43" s="13"/>
    </row>
    <row r="44" spans="1:5" ht="15.75">
      <c r="A44" s="6" t="s">
        <v>149</v>
      </c>
      <c r="B44" s="7"/>
      <c r="C44" s="12">
        <f>+C27+C35+C42</f>
        <v>11969</v>
      </c>
      <c r="D44" s="13"/>
      <c r="E44" s="13">
        <f>+E27+E35+E42</f>
        <v>4882</v>
      </c>
    </row>
    <row r="45" spans="1:5" ht="15.75">
      <c r="A45" s="6"/>
      <c r="B45" s="7"/>
      <c r="C45" s="12"/>
      <c r="D45" s="13"/>
      <c r="E45" s="13"/>
    </row>
    <row r="46" spans="1:5" ht="15.75">
      <c r="A46" s="6" t="s">
        <v>150</v>
      </c>
      <c r="B46" s="7"/>
      <c r="C46" s="12">
        <v>-8512</v>
      </c>
      <c r="D46" s="13"/>
      <c r="E46" s="13">
        <v>-6942</v>
      </c>
    </row>
    <row r="47" spans="1:5" ht="15.75">
      <c r="A47" s="6"/>
      <c r="B47" s="7"/>
      <c r="C47" s="12"/>
      <c r="D47" s="13"/>
      <c r="E47" s="13"/>
    </row>
    <row r="48" spans="1:5" ht="16.5" thickBot="1">
      <c r="A48" s="6" t="s">
        <v>151</v>
      </c>
      <c r="B48" s="7"/>
      <c r="C48" s="27">
        <f>SUM(C44:C47)</f>
        <v>3457</v>
      </c>
      <c r="D48" s="13"/>
      <c r="E48" s="28">
        <f>SUM(E44:E47)</f>
        <v>-2060</v>
      </c>
    </row>
    <row r="49" spans="1:5" ht="16.5" thickTop="1">
      <c r="A49" s="7"/>
      <c r="B49" s="7"/>
      <c r="C49" s="7"/>
      <c r="D49" s="7"/>
      <c r="E49" s="7"/>
    </row>
    <row r="50" spans="1:5" ht="15.75">
      <c r="A50" s="7" t="s">
        <v>129</v>
      </c>
      <c r="B50" s="7"/>
      <c r="C50" s="7"/>
      <c r="D50" s="7"/>
      <c r="E50" s="7"/>
    </row>
    <row r="51" spans="1:5" ht="15.75">
      <c r="A51" s="7"/>
      <c r="B51" s="7" t="s">
        <v>130</v>
      </c>
      <c r="C51" s="12">
        <v>3457</v>
      </c>
      <c r="D51" s="13"/>
      <c r="E51" s="13">
        <v>3004</v>
      </c>
    </row>
    <row r="52" spans="1:5" ht="15.75">
      <c r="A52" s="7"/>
      <c r="B52" s="7" t="s">
        <v>131</v>
      </c>
      <c r="C52" s="12">
        <v>0</v>
      </c>
      <c r="D52" s="13"/>
      <c r="E52" s="13">
        <v>-5064</v>
      </c>
    </row>
    <row r="53" spans="1:5" ht="16.5" thickBot="1">
      <c r="A53" s="7"/>
      <c r="B53" s="7"/>
      <c r="C53" s="4">
        <f>SUM(C51:C52)</f>
        <v>3457</v>
      </c>
      <c r="D53" s="13"/>
      <c r="E53" s="5">
        <f>SUM(E51:E52)</f>
        <v>-2060</v>
      </c>
    </row>
    <row r="54" spans="1:5" ht="15.75">
      <c r="A54" s="7"/>
      <c r="B54" s="7"/>
      <c r="C54" s="7"/>
      <c r="D54" s="7"/>
      <c r="E54" s="7"/>
    </row>
    <row r="55" spans="1:8" ht="54" customHeight="1">
      <c r="A55" s="51" t="s">
        <v>158</v>
      </c>
      <c r="B55" s="52"/>
      <c r="C55" s="52"/>
      <c r="D55" s="52"/>
      <c r="E55" s="52"/>
      <c r="F55" s="2"/>
      <c r="G55" s="2"/>
      <c r="H55" s="2"/>
    </row>
    <row r="56" spans="1:5" ht="18">
      <c r="A56" s="44"/>
      <c r="B56" s="44"/>
      <c r="C56" s="44"/>
      <c r="D56" s="44"/>
      <c r="E56" s="44"/>
    </row>
    <row r="57" spans="1:5" ht="18">
      <c r="A57" s="44"/>
      <c r="B57" s="44"/>
      <c r="C57" s="44"/>
      <c r="D57" s="44"/>
      <c r="E57" s="44"/>
    </row>
    <row r="58" spans="1:5" ht="18">
      <c r="A58" s="44"/>
      <c r="B58" s="44"/>
      <c r="C58" s="44"/>
      <c r="D58" s="44"/>
      <c r="E58" s="44"/>
    </row>
    <row r="59" spans="1:5" ht="18">
      <c r="A59" s="44"/>
      <c r="B59" s="44"/>
      <c r="C59" s="44"/>
      <c r="D59" s="44"/>
      <c r="E59" s="44"/>
    </row>
    <row r="60" spans="1:5" ht="18">
      <c r="A60" s="44"/>
      <c r="B60" s="44"/>
      <c r="C60" s="44"/>
      <c r="D60" s="44"/>
      <c r="E60" s="44"/>
    </row>
    <row r="61" spans="1:5" ht="18">
      <c r="A61" s="44"/>
      <c r="B61" s="44"/>
      <c r="C61" s="44"/>
      <c r="D61" s="44"/>
      <c r="E61" s="44"/>
    </row>
    <row r="62" spans="1:5" ht="18">
      <c r="A62" s="44"/>
      <c r="B62" s="44"/>
      <c r="C62" s="44"/>
      <c r="D62" s="44"/>
      <c r="E62" s="44"/>
    </row>
    <row r="63" spans="1:5" ht="18">
      <c r="A63" s="44"/>
      <c r="B63" s="44"/>
      <c r="C63" s="44"/>
      <c r="D63" s="44"/>
      <c r="E63" s="44"/>
    </row>
    <row r="64" spans="1:5" ht="18">
      <c r="A64" s="44"/>
      <c r="B64" s="44"/>
      <c r="C64" s="44"/>
      <c r="D64" s="44"/>
      <c r="E64" s="44"/>
    </row>
    <row r="65" spans="1:5" ht="15">
      <c r="A65" s="43"/>
      <c r="B65" s="43"/>
      <c r="C65" s="43"/>
      <c r="D65" s="43"/>
      <c r="E65" s="43"/>
    </row>
    <row r="66" spans="1:5" ht="15">
      <c r="A66" s="43"/>
      <c r="B66" s="43"/>
      <c r="C66" s="43"/>
      <c r="D66" s="43"/>
      <c r="E66" s="43"/>
    </row>
    <row r="67" spans="1:5" ht="15">
      <c r="A67" s="43"/>
      <c r="B67" s="43"/>
      <c r="C67" s="43"/>
      <c r="D67" s="43"/>
      <c r="E67" s="43"/>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6"/>
  <sheetViews>
    <sheetView tabSelected="1" workbookViewId="0" topLeftCell="A128">
      <selection activeCell="B134" sqref="B134:L134"/>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74</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75</v>
      </c>
      <c r="C6" s="7"/>
      <c r="D6" s="7"/>
      <c r="E6" s="7"/>
      <c r="F6" s="7"/>
      <c r="G6" s="7"/>
      <c r="H6" s="7"/>
      <c r="I6" s="7"/>
      <c r="J6" s="7"/>
      <c r="K6" s="7"/>
      <c r="L6" s="7"/>
    </row>
    <row r="7" spans="1:12" ht="48.75" customHeight="1">
      <c r="A7" s="8"/>
      <c r="B7" s="53" t="s">
        <v>159</v>
      </c>
      <c r="C7" s="53"/>
      <c r="D7" s="53"/>
      <c r="E7" s="53"/>
      <c r="F7" s="53"/>
      <c r="G7" s="53"/>
      <c r="H7" s="53"/>
      <c r="I7" s="53"/>
      <c r="J7" s="53"/>
      <c r="K7" s="53"/>
      <c r="L7" s="53"/>
    </row>
    <row r="8" spans="1:12" ht="15.75">
      <c r="A8" s="8"/>
      <c r="B8" s="7"/>
      <c r="C8" s="7"/>
      <c r="D8" s="7"/>
      <c r="E8" s="7"/>
      <c r="F8" s="7"/>
      <c r="G8" s="7"/>
      <c r="H8" s="7"/>
      <c r="I8" s="7"/>
      <c r="J8" s="7"/>
      <c r="K8" s="7"/>
      <c r="L8" s="7"/>
    </row>
    <row r="9" spans="1:12" ht="31.5" customHeight="1">
      <c r="A9" s="8"/>
      <c r="B9" s="53" t="s">
        <v>160</v>
      </c>
      <c r="C9" s="53"/>
      <c r="D9" s="53"/>
      <c r="E9" s="53"/>
      <c r="F9" s="53"/>
      <c r="G9" s="53"/>
      <c r="H9" s="53"/>
      <c r="I9" s="53"/>
      <c r="J9" s="53"/>
      <c r="K9" s="53"/>
      <c r="L9" s="53"/>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76</v>
      </c>
      <c r="C12" s="7"/>
      <c r="D12" s="7"/>
      <c r="E12" s="7"/>
      <c r="F12" s="7"/>
      <c r="G12" s="7"/>
      <c r="H12" s="7"/>
      <c r="I12" s="7"/>
      <c r="J12" s="7"/>
      <c r="K12" s="7"/>
      <c r="L12" s="7"/>
    </row>
    <row r="13" spans="1:12" ht="30.75" customHeight="1">
      <c r="A13" s="8"/>
      <c r="B13" s="53" t="s">
        <v>161</v>
      </c>
      <c r="C13" s="53"/>
      <c r="D13" s="53"/>
      <c r="E13" s="53"/>
      <c r="F13" s="53"/>
      <c r="G13" s="53"/>
      <c r="H13" s="53"/>
      <c r="I13" s="53"/>
      <c r="J13" s="53"/>
      <c r="K13" s="53"/>
      <c r="L13" s="53"/>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77</v>
      </c>
      <c r="C16" s="7"/>
      <c r="D16" s="7"/>
      <c r="E16" s="7"/>
      <c r="F16" s="7"/>
      <c r="G16" s="7"/>
      <c r="H16" s="7"/>
      <c r="I16" s="7"/>
      <c r="J16" s="7"/>
      <c r="K16" s="7"/>
      <c r="L16" s="7"/>
    </row>
    <row r="17" spans="1:12" ht="16.5" customHeight="1">
      <c r="A17" s="8"/>
      <c r="B17" s="53" t="s">
        <v>78</v>
      </c>
      <c r="C17" s="53"/>
      <c r="D17" s="53"/>
      <c r="E17" s="53"/>
      <c r="F17" s="53"/>
      <c r="G17" s="53"/>
      <c r="H17" s="53"/>
      <c r="I17" s="53"/>
      <c r="J17" s="53"/>
      <c r="K17" s="53"/>
      <c r="L17" s="53"/>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79</v>
      </c>
      <c r="C20" s="7"/>
      <c r="D20" s="7"/>
      <c r="E20" s="7"/>
      <c r="F20" s="7"/>
      <c r="G20" s="7"/>
      <c r="H20" s="7"/>
      <c r="I20" s="7"/>
      <c r="J20" s="7"/>
      <c r="K20" s="7"/>
      <c r="L20" s="7"/>
    </row>
    <row r="21" spans="1:12" ht="30" customHeight="1">
      <c r="A21" s="8"/>
      <c r="B21" s="53" t="s">
        <v>80</v>
      </c>
      <c r="C21" s="53"/>
      <c r="D21" s="53"/>
      <c r="E21" s="53"/>
      <c r="F21" s="53"/>
      <c r="G21" s="53"/>
      <c r="H21" s="53"/>
      <c r="I21" s="53"/>
      <c r="J21" s="53"/>
      <c r="K21" s="53"/>
      <c r="L21" s="53"/>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81</v>
      </c>
      <c r="C24" s="7"/>
      <c r="D24" s="7"/>
      <c r="E24" s="7"/>
      <c r="F24" s="7"/>
      <c r="G24" s="7"/>
      <c r="H24" s="7"/>
      <c r="I24" s="7"/>
      <c r="J24" s="7"/>
      <c r="K24" s="7"/>
      <c r="L24" s="7"/>
    </row>
    <row r="25" spans="1:12" ht="29.25" customHeight="1">
      <c r="A25" s="8"/>
      <c r="B25" s="53" t="s">
        <v>82</v>
      </c>
      <c r="C25" s="53"/>
      <c r="D25" s="53"/>
      <c r="E25" s="53"/>
      <c r="F25" s="53"/>
      <c r="G25" s="53"/>
      <c r="H25" s="53"/>
      <c r="I25" s="53"/>
      <c r="J25" s="53"/>
      <c r="K25" s="53"/>
      <c r="L25" s="53"/>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83</v>
      </c>
      <c r="C28" s="7"/>
      <c r="D28" s="7"/>
      <c r="E28" s="7"/>
      <c r="F28" s="7"/>
      <c r="G28" s="7"/>
      <c r="H28" s="7"/>
      <c r="I28" s="7"/>
      <c r="J28" s="7"/>
      <c r="K28" s="7"/>
      <c r="L28" s="7"/>
    </row>
    <row r="29" spans="1:12" ht="30.75" customHeight="1">
      <c r="A29" s="8"/>
      <c r="B29" s="53" t="s">
        <v>139</v>
      </c>
      <c r="C29" s="53"/>
      <c r="D29" s="53"/>
      <c r="E29" s="53"/>
      <c r="F29" s="53"/>
      <c r="G29" s="53"/>
      <c r="H29" s="53"/>
      <c r="I29" s="53"/>
      <c r="J29" s="53"/>
      <c r="K29" s="53"/>
      <c r="L29" s="53"/>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8" customHeight="1">
      <c r="A32" s="8">
        <v>7</v>
      </c>
      <c r="B32" s="6" t="s">
        <v>89</v>
      </c>
      <c r="C32" s="7"/>
      <c r="D32" s="7"/>
      <c r="E32" s="7"/>
      <c r="F32" s="7"/>
      <c r="G32" s="7"/>
      <c r="H32" s="7"/>
      <c r="I32" s="7"/>
      <c r="J32" s="7"/>
      <c r="K32" s="7"/>
      <c r="L32" s="7"/>
    </row>
    <row r="33" spans="1:12" ht="15.75">
      <c r="A33" s="8"/>
      <c r="B33" s="53" t="s">
        <v>146</v>
      </c>
      <c r="C33" s="53"/>
      <c r="D33" s="53"/>
      <c r="E33" s="53"/>
      <c r="F33" s="53"/>
      <c r="G33" s="53"/>
      <c r="H33" s="53"/>
      <c r="I33" s="53"/>
      <c r="J33" s="53"/>
      <c r="K33" s="53"/>
      <c r="L33" s="53"/>
    </row>
    <row r="34" spans="1:12" ht="15.75">
      <c r="A34" s="8"/>
      <c r="B34" s="9"/>
      <c r="C34" s="9"/>
      <c r="D34" s="9"/>
      <c r="E34" s="9"/>
      <c r="F34" s="9"/>
      <c r="G34" s="9"/>
      <c r="H34" s="9"/>
      <c r="I34" s="9"/>
      <c r="J34" s="9"/>
      <c r="K34" s="9"/>
      <c r="L34" s="9"/>
    </row>
    <row r="35" spans="1:12" ht="15.75">
      <c r="A35" s="8">
        <v>8</v>
      </c>
      <c r="B35" s="6" t="s">
        <v>85</v>
      </c>
      <c r="C35" s="7"/>
      <c r="D35" s="7"/>
      <c r="E35" s="7"/>
      <c r="F35" s="7"/>
      <c r="G35" s="7"/>
      <c r="H35" s="7"/>
      <c r="I35" s="7"/>
      <c r="J35" s="7"/>
      <c r="K35" s="7"/>
      <c r="L35" s="7"/>
    </row>
    <row r="36" spans="1:12" ht="63" customHeight="1">
      <c r="A36" s="8"/>
      <c r="B36" s="53" t="s">
        <v>135</v>
      </c>
      <c r="C36" s="53"/>
      <c r="D36" s="53"/>
      <c r="E36" s="53"/>
      <c r="F36" s="53"/>
      <c r="G36" s="53"/>
      <c r="H36" s="53"/>
      <c r="I36" s="53"/>
      <c r="J36" s="53"/>
      <c r="K36" s="53"/>
      <c r="L36" s="53"/>
    </row>
    <row r="37" spans="1:12" ht="15.75">
      <c r="A37" s="8"/>
      <c r="B37" s="7"/>
      <c r="C37" s="7"/>
      <c r="D37" s="7"/>
      <c r="E37" s="7"/>
      <c r="F37" s="7"/>
      <c r="G37" s="7"/>
      <c r="H37" s="7"/>
      <c r="I37" s="7"/>
      <c r="J37" s="7"/>
      <c r="K37" s="7"/>
      <c r="L37" s="7"/>
    </row>
    <row r="38" spans="1:12" ht="15.75">
      <c r="A38" s="8"/>
      <c r="B38" s="7"/>
      <c r="C38" s="7"/>
      <c r="D38" s="7"/>
      <c r="E38" s="7"/>
      <c r="F38" s="7"/>
      <c r="G38" s="7"/>
      <c r="H38" s="7"/>
      <c r="I38" s="7"/>
      <c r="J38" s="7"/>
      <c r="K38" s="7"/>
      <c r="L38" s="7"/>
    </row>
    <row r="39" spans="1:12" ht="15.75">
      <c r="A39" s="8">
        <v>9</v>
      </c>
      <c r="B39" s="6" t="s">
        <v>86</v>
      </c>
      <c r="C39" s="7"/>
      <c r="D39" s="7"/>
      <c r="E39" s="7"/>
      <c r="F39" s="7"/>
      <c r="G39" s="7"/>
      <c r="H39" s="7"/>
      <c r="I39" s="7"/>
      <c r="J39" s="7"/>
      <c r="K39" s="7"/>
      <c r="L39" s="7"/>
    </row>
    <row r="40" spans="1:12" ht="32.25" customHeight="1">
      <c r="A40" s="8"/>
      <c r="B40" s="53" t="s">
        <v>162</v>
      </c>
      <c r="C40" s="53"/>
      <c r="D40" s="53"/>
      <c r="E40" s="53"/>
      <c r="F40" s="53"/>
      <c r="G40" s="53"/>
      <c r="H40" s="53"/>
      <c r="I40" s="53"/>
      <c r="J40" s="53"/>
      <c r="K40" s="53"/>
      <c r="L40" s="53"/>
    </row>
    <row r="41" spans="1:12" ht="15.75">
      <c r="A41" s="8"/>
      <c r="B41" s="7"/>
      <c r="C41" s="7"/>
      <c r="D41" s="7"/>
      <c r="E41" s="7"/>
      <c r="F41" s="7"/>
      <c r="G41" s="7"/>
      <c r="H41" s="7"/>
      <c r="I41" s="7"/>
      <c r="J41" s="7"/>
      <c r="K41" s="7"/>
      <c r="L41" s="7"/>
    </row>
    <row r="42" spans="1:12" ht="15.75">
      <c r="A42" s="8"/>
      <c r="B42" s="7"/>
      <c r="C42" s="7"/>
      <c r="D42" s="7"/>
      <c r="E42" s="7"/>
      <c r="F42" s="7"/>
      <c r="G42" s="7"/>
      <c r="H42" s="7"/>
      <c r="I42" s="7"/>
      <c r="J42" s="7"/>
      <c r="K42" s="7"/>
      <c r="L42" s="7"/>
    </row>
    <row r="43" spans="1:12" ht="15.75">
      <c r="A43" s="8">
        <v>10</v>
      </c>
      <c r="B43" s="6" t="s">
        <v>136</v>
      </c>
      <c r="C43" s="7"/>
      <c r="D43" s="7"/>
      <c r="E43" s="7"/>
      <c r="F43" s="7"/>
      <c r="G43" s="7"/>
      <c r="H43" s="7"/>
      <c r="I43" s="7"/>
      <c r="J43" s="7"/>
      <c r="K43" s="7"/>
      <c r="L43" s="7"/>
    </row>
    <row r="44" spans="1:12" ht="21.75" customHeight="1">
      <c r="A44" s="7"/>
      <c r="B44" s="53" t="s">
        <v>179</v>
      </c>
      <c r="C44" s="53"/>
      <c r="D44" s="53"/>
      <c r="E44" s="53"/>
      <c r="F44" s="53"/>
      <c r="G44" s="53"/>
      <c r="H44" s="53"/>
      <c r="I44" s="53"/>
      <c r="J44" s="53"/>
      <c r="K44" s="53"/>
      <c r="L44" s="53"/>
    </row>
    <row r="45" spans="1:12" ht="15.75">
      <c r="A45" s="7"/>
      <c r="B45" s="7"/>
      <c r="C45" s="7"/>
      <c r="D45" s="7"/>
      <c r="E45" s="7"/>
      <c r="F45" s="7"/>
      <c r="G45" s="7"/>
      <c r="H45" s="7"/>
      <c r="I45" s="7"/>
      <c r="J45" s="7"/>
      <c r="K45" s="7"/>
      <c r="L45" s="7"/>
    </row>
    <row r="46" spans="1:12" ht="15.75">
      <c r="A46" s="7"/>
      <c r="B46" s="7"/>
      <c r="C46" s="7"/>
      <c r="D46" s="7"/>
      <c r="E46" s="7"/>
      <c r="F46" s="7"/>
      <c r="G46" s="7"/>
      <c r="H46" s="7"/>
      <c r="I46" s="7"/>
      <c r="J46" s="7"/>
      <c r="K46" s="7"/>
      <c r="L46" s="7"/>
    </row>
    <row r="47" spans="1:12" ht="15.75">
      <c r="A47" s="7">
        <v>11</v>
      </c>
      <c r="B47" s="6" t="s">
        <v>87</v>
      </c>
      <c r="C47" s="7"/>
      <c r="D47" s="7"/>
      <c r="E47" s="7"/>
      <c r="F47" s="7"/>
      <c r="G47" s="7"/>
      <c r="H47" s="7"/>
      <c r="I47" s="7"/>
      <c r="J47" s="7"/>
      <c r="K47" s="7"/>
      <c r="L47" s="7"/>
    </row>
    <row r="48" spans="1:12" ht="19.5" customHeight="1">
      <c r="A48" s="7"/>
      <c r="B48" s="53" t="s">
        <v>84</v>
      </c>
      <c r="C48" s="53"/>
      <c r="D48" s="53"/>
      <c r="E48" s="53"/>
      <c r="F48" s="53"/>
      <c r="G48" s="53"/>
      <c r="H48" s="53"/>
      <c r="I48" s="53"/>
      <c r="J48" s="53"/>
      <c r="K48" s="53"/>
      <c r="L48" s="53"/>
    </row>
    <row r="49" spans="1:12" ht="15.75">
      <c r="A49" s="7"/>
      <c r="B49" s="7"/>
      <c r="C49" s="7"/>
      <c r="D49" s="7"/>
      <c r="E49" s="7"/>
      <c r="F49" s="7"/>
      <c r="G49" s="7"/>
      <c r="H49" s="7"/>
      <c r="I49" s="7"/>
      <c r="J49" s="7"/>
      <c r="K49" s="7"/>
      <c r="L49" s="7"/>
    </row>
    <row r="50" spans="1:12" ht="15.75">
      <c r="A50" s="7"/>
      <c r="B50" s="7"/>
      <c r="C50" s="7"/>
      <c r="D50" s="7"/>
      <c r="E50" s="7"/>
      <c r="F50" s="7"/>
      <c r="G50" s="7"/>
      <c r="H50" s="7"/>
      <c r="I50" s="7"/>
      <c r="J50" s="7"/>
      <c r="K50" s="7"/>
      <c r="L50" s="7"/>
    </row>
    <row r="51" spans="1:12" ht="15.75">
      <c r="A51" s="7">
        <v>12</v>
      </c>
      <c r="B51" s="6" t="s">
        <v>88</v>
      </c>
      <c r="C51" s="7"/>
      <c r="D51" s="7"/>
      <c r="E51" s="7"/>
      <c r="F51" s="7"/>
      <c r="G51" s="7"/>
      <c r="H51" s="7"/>
      <c r="I51" s="7"/>
      <c r="J51" s="7"/>
      <c r="K51" s="7"/>
      <c r="L51" s="7"/>
    </row>
    <row r="52" spans="1:12" ht="52.5" customHeight="1">
      <c r="A52" s="7"/>
      <c r="B52" s="58" t="s">
        <v>147</v>
      </c>
      <c r="C52" s="58"/>
      <c r="D52" s="58"/>
      <c r="E52" s="58"/>
      <c r="F52" s="58"/>
      <c r="G52" s="58"/>
      <c r="H52" s="58"/>
      <c r="I52" s="58"/>
      <c r="J52" s="58"/>
      <c r="K52" s="58"/>
      <c r="L52" s="58"/>
    </row>
    <row r="53" spans="1:12" ht="15.75">
      <c r="A53" s="7"/>
      <c r="B53" s="7"/>
      <c r="C53" s="7"/>
      <c r="D53" s="7"/>
      <c r="E53" s="7"/>
      <c r="F53" s="7"/>
      <c r="G53" s="7"/>
      <c r="H53" s="7"/>
      <c r="I53" s="7"/>
      <c r="J53" s="7"/>
      <c r="K53" s="7"/>
      <c r="L53" s="7"/>
    </row>
    <row r="54" spans="1:12" ht="15.75">
      <c r="A54" s="7"/>
      <c r="B54" s="7"/>
      <c r="C54" s="7"/>
      <c r="D54" s="7"/>
      <c r="E54" s="7"/>
      <c r="F54" s="7"/>
      <c r="G54" s="7"/>
      <c r="H54" s="7"/>
      <c r="I54" s="7"/>
      <c r="J54" s="7"/>
      <c r="K54" s="7"/>
      <c r="L54" s="7"/>
    </row>
    <row r="55" spans="1:12" ht="15.75">
      <c r="A55" s="7">
        <v>13</v>
      </c>
      <c r="B55" s="6" t="s">
        <v>112</v>
      </c>
      <c r="C55" s="7"/>
      <c r="D55" s="7"/>
      <c r="E55" s="7"/>
      <c r="F55" s="7"/>
      <c r="G55" s="7"/>
      <c r="H55" s="7"/>
      <c r="I55" s="7"/>
      <c r="J55" s="7"/>
      <c r="K55" s="7"/>
      <c r="L55" s="7"/>
    </row>
    <row r="56" spans="1:12" ht="21" customHeight="1">
      <c r="A56" s="7"/>
      <c r="B56" s="53" t="s">
        <v>180</v>
      </c>
      <c r="C56" s="53"/>
      <c r="D56" s="53"/>
      <c r="E56" s="53"/>
      <c r="F56" s="53"/>
      <c r="G56" s="53"/>
      <c r="H56" s="53"/>
      <c r="I56" s="53"/>
      <c r="J56" s="53"/>
      <c r="K56" s="53"/>
      <c r="L56" s="53"/>
    </row>
    <row r="57" spans="1:12" ht="15.75">
      <c r="A57" s="7"/>
      <c r="B57" s="7"/>
      <c r="C57" s="7"/>
      <c r="D57" s="7"/>
      <c r="E57" s="7"/>
      <c r="F57" s="7"/>
      <c r="G57" s="7"/>
      <c r="H57" s="7"/>
      <c r="I57" s="7"/>
      <c r="J57" s="7"/>
      <c r="K57" s="7"/>
      <c r="L57" s="7"/>
    </row>
    <row r="58" spans="1:12" ht="15.75">
      <c r="A58" s="7"/>
      <c r="B58" s="7"/>
      <c r="C58" s="7"/>
      <c r="D58" s="7"/>
      <c r="E58" s="7"/>
      <c r="F58" s="7"/>
      <c r="G58" s="7"/>
      <c r="H58" s="7"/>
      <c r="I58" s="7"/>
      <c r="J58" s="7"/>
      <c r="K58" s="7"/>
      <c r="L58" s="7"/>
    </row>
    <row r="59" spans="1:12" ht="15.75">
      <c r="A59" s="7"/>
      <c r="B59" s="6" t="s">
        <v>143</v>
      </c>
      <c r="C59" s="7"/>
      <c r="D59" s="7"/>
      <c r="E59" s="7"/>
      <c r="F59" s="7"/>
      <c r="G59" s="7"/>
      <c r="H59" s="7"/>
      <c r="I59" s="7"/>
      <c r="J59" s="7"/>
      <c r="K59" s="7"/>
      <c r="L59" s="7"/>
    </row>
    <row r="60" spans="1:12" ht="15.75">
      <c r="A60" s="7"/>
      <c r="B60" s="7"/>
      <c r="C60" s="7"/>
      <c r="D60" s="7"/>
      <c r="E60" s="7"/>
      <c r="F60" s="7"/>
      <c r="G60" s="7"/>
      <c r="H60" s="7"/>
      <c r="I60" s="7"/>
      <c r="J60" s="7"/>
      <c r="K60" s="7"/>
      <c r="L60" s="7"/>
    </row>
    <row r="61" spans="1:12" ht="15.75">
      <c r="A61" s="7">
        <v>14</v>
      </c>
      <c r="B61" s="6" t="s">
        <v>17</v>
      </c>
      <c r="C61" s="7"/>
      <c r="D61" s="7"/>
      <c r="E61" s="7"/>
      <c r="F61" s="7"/>
      <c r="G61" s="7"/>
      <c r="H61" s="7"/>
      <c r="I61" s="7"/>
      <c r="J61" s="7"/>
      <c r="K61" s="7"/>
      <c r="L61" s="7"/>
    </row>
    <row r="62" spans="1:12" ht="15.75">
      <c r="A62" s="7"/>
      <c r="B62" s="7"/>
      <c r="C62" s="7"/>
      <c r="D62" s="7"/>
      <c r="E62" s="7"/>
      <c r="F62" s="7"/>
      <c r="G62" s="7"/>
      <c r="H62" s="7"/>
      <c r="I62" s="7"/>
      <c r="J62" s="7"/>
      <c r="K62" s="7"/>
      <c r="L62" s="7"/>
    </row>
    <row r="63" spans="1:12" ht="15.75">
      <c r="A63" s="7"/>
      <c r="B63" s="7"/>
      <c r="C63" s="7"/>
      <c r="D63" s="7"/>
      <c r="E63" s="50" t="s">
        <v>95</v>
      </c>
      <c r="F63" s="50"/>
      <c r="G63" s="50"/>
      <c r="H63" s="6"/>
      <c r="I63" s="50" t="s">
        <v>90</v>
      </c>
      <c r="J63" s="50"/>
      <c r="K63" s="50"/>
      <c r="L63" s="7"/>
    </row>
    <row r="64" spans="1:12" ht="53.25" customHeight="1">
      <c r="A64" s="7"/>
      <c r="B64" s="7"/>
      <c r="C64" s="7"/>
      <c r="D64" s="7"/>
      <c r="E64" s="11" t="s">
        <v>94</v>
      </c>
      <c r="F64" s="11"/>
      <c r="G64" s="11" t="s">
        <v>93</v>
      </c>
      <c r="H64" s="6"/>
      <c r="I64" s="11" t="s">
        <v>91</v>
      </c>
      <c r="J64" s="11"/>
      <c r="K64" s="11" t="s">
        <v>92</v>
      </c>
      <c r="L64" s="7"/>
    </row>
    <row r="65" spans="1:12" ht="15.75">
      <c r="A65" s="7"/>
      <c r="B65" s="7"/>
      <c r="C65" s="7"/>
      <c r="D65" s="7"/>
      <c r="E65" s="10" t="s">
        <v>170</v>
      </c>
      <c r="F65" s="10"/>
      <c r="G65" s="10" t="s">
        <v>176</v>
      </c>
      <c r="H65" s="10"/>
      <c r="I65" s="10" t="s">
        <v>170</v>
      </c>
      <c r="J65" s="10"/>
      <c r="K65" s="10" t="s">
        <v>176</v>
      </c>
      <c r="L65" s="7"/>
    </row>
    <row r="66" spans="1:12" ht="15.75">
      <c r="A66" s="7"/>
      <c r="B66" s="7"/>
      <c r="C66" s="7"/>
      <c r="D66" s="7"/>
      <c r="E66" s="10" t="s">
        <v>28</v>
      </c>
      <c r="F66" s="10"/>
      <c r="G66" s="10" t="s">
        <v>28</v>
      </c>
      <c r="H66" s="10"/>
      <c r="I66" s="10" t="s">
        <v>28</v>
      </c>
      <c r="J66" s="10"/>
      <c r="K66" s="10" t="s">
        <v>28</v>
      </c>
      <c r="L66" s="7"/>
    </row>
    <row r="67" spans="1:12" ht="15.75">
      <c r="A67" s="7"/>
      <c r="B67" s="7"/>
      <c r="C67" s="7"/>
      <c r="D67" s="7"/>
      <c r="E67" s="7"/>
      <c r="F67" s="7"/>
      <c r="G67" s="7"/>
      <c r="H67" s="7"/>
      <c r="I67" s="7"/>
      <c r="J67" s="7"/>
      <c r="K67" s="7"/>
      <c r="L67" s="7"/>
    </row>
    <row r="68" spans="1:12" ht="15.75">
      <c r="A68" s="7"/>
      <c r="B68" s="7" t="s">
        <v>96</v>
      </c>
      <c r="C68" s="7"/>
      <c r="D68" s="7"/>
      <c r="E68" s="12">
        <f>4000-1128</f>
        <v>2872</v>
      </c>
      <c r="F68" s="13"/>
      <c r="G68" s="13">
        <v>1796</v>
      </c>
      <c r="H68" s="13"/>
      <c r="I68" s="12">
        <v>4000</v>
      </c>
      <c r="J68" s="13"/>
      <c r="K68" s="13">
        <v>3414</v>
      </c>
      <c r="L68" s="7"/>
    </row>
    <row r="69" spans="1:12" ht="15.75">
      <c r="A69" s="7"/>
      <c r="B69" s="7" t="s">
        <v>45</v>
      </c>
      <c r="C69" s="7"/>
      <c r="D69" s="7"/>
      <c r="E69" s="12">
        <f>+I69+152</f>
        <v>-116</v>
      </c>
      <c r="F69" s="13"/>
      <c r="G69" s="13">
        <v>-119</v>
      </c>
      <c r="H69" s="13"/>
      <c r="I69" s="3">
        <v>-268</v>
      </c>
      <c r="J69" s="13"/>
      <c r="K69" s="13">
        <v>-239</v>
      </c>
      <c r="L69" s="7"/>
    </row>
    <row r="70" spans="1:12" ht="15.75">
      <c r="A70" s="7"/>
      <c r="B70" s="7"/>
      <c r="C70" s="7"/>
      <c r="D70" s="7"/>
      <c r="E70" s="25"/>
      <c r="F70" s="13"/>
      <c r="G70" s="26"/>
      <c r="H70" s="13"/>
      <c r="I70" s="25"/>
      <c r="J70" s="13"/>
      <c r="K70" s="26"/>
      <c r="L70" s="7"/>
    </row>
    <row r="71" spans="1:12" ht="15.75">
      <c r="A71" s="7"/>
      <c r="B71" s="7"/>
      <c r="C71" s="7"/>
      <c r="D71" s="7"/>
      <c r="E71" s="3">
        <f>SUM(E68:E70)</f>
        <v>2756</v>
      </c>
      <c r="F71" s="29"/>
      <c r="G71" s="29">
        <f>SUM(G68:G70)</f>
        <v>1677</v>
      </c>
      <c r="H71" s="29"/>
      <c r="I71" s="3">
        <f>SUM(I68:I70)</f>
        <v>3732</v>
      </c>
      <c r="J71" s="29"/>
      <c r="K71" s="29">
        <f>SUM(K68:K70)</f>
        <v>3175</v>
      </c>
      <c r="L71" s="7"/>
    </row>
    <row r="72" spans="1:12" ht="15.75">
      <c r="A72" s="7"/>
      <c r="B72" s="7"/>
      <c r="C72" s="7"/>
      <c r="D72" s="7"/>
      <c r="E72" s="7"/>
      <c r="F72" s="7"/>
      <c r="G72" s="7"/>
      <c r="H72" s="7"/>
      <c r="I72" s="7"/>
      <c r="J72" s="7"/>
      <c r="K72" s="7"/>
      <c r="L72" s="7"/>
    </row>
    <row r="73" spans="1:12" ht="15.75">
      <c r="A73" s="7"/>
      <c r="B73" s="7" t="s">
        <v>140</v>
      </c>
      <c r="C73" s="7"/>
      <c r="D73" s="7"/>
      <c r="E73" s="47">
        <v>0</v>
      </c>
      <c r="F73" s="7"/>
      <c r="G73" s="13">
        <v>0</v>
      </c>
      <c r="H73" s="7"/>
      <c r="I73" s="13">
        <v>0</v>
      </c>
      <c r="J73" s="7"/>
      <c r="K73" s="13">
        <v>0</v>
      </c>
      <c r="L73" s="7"/>
    </row>
    <row r="74" spans="1:12" ht="16.5" thickBot="1">
      <c r="A74" s="7"/>
      <c r="B74" s="7"/>
      <c r="C74" s="7"/>
      <c r="D74" s="7"/>
      <c r="E74" s="45">
        <f>SUM(E71:E73)</f>
        <v>2756</v>
      </c>
      <c r="F74" s="7"/>
      <c r="G74" s="45">
        <f>SUM(G71:G73)</f>
        <v>1677</v>
      </c>
      <c r="H74" s="7"/>
      <c r="I74" s="45">
        <f>SUM(I71:I73)</f>
        <v>3732</v>
      </c>
      <c r="J74" s="7"/>
      <c r="K74" s="45">
        <f>SUM(K71:K73)</f>
        <v>3175</v>
      </c>
      <c r="L74" s="7"/>
    </row>
    <row r="75" spans="1:12" ht="16.5" thickTop="1">
      <c r="A75" s="7"/>
      <c r="B75" s="7"/>
      <c r="C75" s="7"/>
      <c r="D75" s="7"/>
      <c r="E75" s="7"/>
      <c r="F75" s="7"/>
      <c r="G75" s="7"/>
      <c r="H75" s="7"/>
      <c r="I75" s="7"/>
      <c r="J75" s="7"/>
      <c r="K75" s="7"/>
      <c r="L75" s="7"/>
    </row>
    <row r="76" spans="1:12" ht="15.75">
      <c r="A76" s="7">
        <v>15</v>
      </c>
      <c r="B76" s="6" t="s">
        <v>97</v>
      </c>
      <c r="C76" s="7"/>
      <c r="D76" s="7"/>
      <c r="E76" s="7"/>
      <c r="F76" s="7"/>
      <c r="G76" s="7"/>
      <c r="H76" s="7"/>
      <c r="I76" s="47"/>
      <c r="J76" s="7"/>
      <c r="K76" s="7"/>
      <c r="L76" s="7"/>
    </row>
    <row r="77" spans="1:12" ht="21.75" customHeight="1">
      <c r="A77" s="7"/>
      <c r="B77" s="53" t="s">
        <v>98</v>
      </c>
      <c r="C77" s="53"/>
      <c r="D77" s="53"/>
      <c r="E77" s="53"/>
      <c r="F77" s="53"/>
      <c r="G77" s="53"/>
      <c r="H77" s="53"/>
      <c r="I77" s="53"/>
      <c r="J77" s="53"/>
      <c r="K77" s="53"/>
      <c r="L77" s="53"/>
    </row>
    <row r="78" spans="1:12" ht="15.75">
      <c r="A78" s="7"/>
      <c r="B78" s="7"/>
      <c r="C78" s="7"/>
      <c r="D78" s="7"/>
      <c r="E78" s="7"/>
      <c r="F78" s="7"/>
      <c r="G78" s="7"/>
      <c r="H78" s="7"/>
      <c r="I78" s="7"/>
      <c r="J78" s="7"/>
      <c r="K78" s="7"/>
      <c r="L78" s="7"/>
    </row>
    <row r="79" spans="1:12" ht="15.75">
      <c r="A79" s="7"/>
      <c r="B79" s="7"/>
      <c r="C79" s="7"/>
      <c r="D79" s="7"/>
      <c r="E79" s="7"/>
      <c r="F79" s="7"/>
      <c r="G79" s="7"/>
      <c r="H79" s="7"/>
      <c r="I79" s="7"/>
      <c r="J79" s="7"/>
      <c r="K79" s="7"/>
      <c r="L79" s="7"/>
    </row>
    <row r="80" spans="1:12" ht="15.75">
      <c r="A80" s="7">
        <v>16</v>
      </c>
      <c r="B80" s="6" t="s">
        <v>99</v>
      </c>
      <c r="C80" s="7"/>
      <c r="D80" s="7"/>
      <c r="E80" s="7"/>
      <c r="F80" s="7"/>
      <c r="G80" s="7"/>
      <c r="H80" s="7"/>
      <c r="I80" s="7"/>
      <c r="J80" s="7"/>
      <c r="K80" s="7"/>
      <c r="L80" s="7"/>
    </row>
    <row r="81" spans="1:12" ht="32.25" customHeight="1">
      <c r="A81" s="7"/>
      <c r="B81" s="53" t="s">
        <v>100</v>
      </c>
      <c r="C81" s="53"/>
      <c r="D81" s="53"/>
      <c r="E81" s="53"/>
      <c r="F81" s="53"/>
      <c r="G81" s="53"/>
      <c r="H81" s="53"/>
      <c r="I81" s="53"/>
      <c r="J81" s="53"/>
      <c r="K81" s="53"/>
      <c r="L81" s="53"/>
    </row>
    <row r="82" spans="1:12" ht="15.75">
      <c r="A82" s="7"/>
      <c r="B82" s="7"/>
      <c r="C82" s="7"/>
      <c r="D82" s="7"/>
      <c r="E82" s="7"/>
      <c r="F82" s="7"/>
      <c r="G82" s="7"/>
      <c r="H82" s="7"/>
      <c r="I82" s="7"/>
      <c r="J82" s="7"/>
      <c r="K82" s="7"/>
      <c r="L82" s="7"/>
    </row>
    <row r="83" spans="1:12" ht="15.75">
      <c r="A83" s="7"/>
      <c r="B83" s="7"/>
      <c r="C83" s="7"/>
      <c r="D83" s="7"/>
      <c r="E83" s="7"/>
      <c r="F83" s="7"/>
      <c r="G83" s="7"/>
      <c r="H83" s="7"/>
      <c r="I83" s="7"/>
      <c r="J83" s="7"/>
      <c r="K83" s="7"/>
      <c r="L83" s="7"/>
    </row>
    <row r="84" spans="1:12" ht="15.75">
      <c r="A84" s="7">
        <v>17</v>
      </c>
      <c r="B84" s="6" t="s">
        <v>101</v>
      </c>
      <c r="C84" s="7"/>
      <c r="D84" s="7"/>
      <c r="E84" s="7"/>
      <c r="F84" s="7"/>
      <c r="G84" s="7"/>
      <c r="H84" s="7"/>
      <c r="I84" s="7"/>
      <c r="J84" s="7"/>
      <c r="K84" s="7"/>
      <c r="L84" s="7"/>
    </row>
    <row r="85" spans="1:12" ht="18" customHeight="1">
      <c r="A85" s="7"/>
      <c r="B85" s="53" t="s">
        <v>102</v>
      </c>
      <c r="C85" s="53"/>
      <c r="D85" s="53"/>
      <c r="E85" s="53"/>
      <c r="F85" s="53"/>
      <c r="G85" s="53"/>
      <c r="H85" s="53"/>
      <c r="I85" s="53"/>
      <c r="J85" s="53"/>
      <c r="K85" s="53"/>
      <c r="L85" s="53"/>
    </row>
    <row r="86" spans="1:12" ht="15.75">
      <c r="A86" s="7"/>
      <c r="B86" s="7"/>
      <c r="C86" s="7"/>
      <c r="D86" s="7"/>
      <c r="E86" s="7"/>
      <c r="F86" s="7"/>
      <c r="G86" s="7"/>
      <c r="H86" s="7"/>
      <c r="I86" s="7"/>
      <c r="J86" s="7"/>
      <c r="K86" s="7"/>
      <c r="L86" s="7"/>
    </row>
    <row r="87" spans="1:12" ht="15.75">
      <c r="A87" s="7"/>
      <c r="B87" s="7"/>
      <c r="C87" s="7"/>
      <c r="D87" s="7"/>
      <c r="E87" s="7"/>
      <c r="F87" s="7"/>
      <c r="G87" s="7"/>
      <c r="H87" s="7"/>
      <c r="I87" s="7"/>
      <c r="J87" s="7"/>
      <c r="K87" s="7"/>
      <c r="L87" s="7"/>
    </row>
    <row r="88" spans="1:12" ht="15.75">
      <c r="A88" s="7">
        <v>18</v>
      </c>
      <c r="B88" s="6" t="s">
        <v>103</v>
      </c>
      <c r="C88" s="7"/>
      <c r="D88" s="7"/>
      <c r="E88" s="7"/>
      <c r="F88" s="7"/>
      <c r="G88" s="7"/>
      <c r="H88" s="7"/>
      <c r="I88" s="7"/>
      <c r="J88" s="7"/>
      <c r="K88" s="7"/>
      <c r="L88" s="7"/>
    </row>
    <row r="89" spans="1:12" ht="15.75">
      <c r="A89" s="7"/>
      <c r="B89" s="7"/>
      <c r="C89" s="7"/>
      <c r="D89" s="7"/>
      <c r="E89" s="7"/>
      <c r="F89" s="7"/>
      <c r="G89" s="10" t="s">
        <v>25</v>
      </c>
      <c r="H89" s="7"/>
      <c r="I89" s="7"/>
      <c r="J89" s="10"/>
      <c r="K89" s="10" t="s">
        <v>104</v>
      </c>
      <c r="L89" s="7"/>
    </row>
    <row r="90" spans="1:12" ht="15.75">
      <c r="A90" s="7"/>
      <c r="B90" s="7"/>
      <c r="C90" s="7"/>
      <c r="D90" s="7"/>
      <c r="E90" s="7"/>
      <c r="F90" s="7"/>
      <c r="G90" s="10" t="s">
        <v>170</v>
      </c>
      <c r="H90" s="7"/>
      <c r="I90" s="7"/>
      <c r="J90" s="10"/>
      <c r="K90" s="10" t="s">
        <v>154</v>
      </c>
      <c r="L90" s="7"/>
    </row>
    <row r="91" spans="1:12" ht="15.75">
      <c r="A91" s="7"/>
      <c r="B91" s="7"/>
      <c r="C91" s="7"/>
      <c r="D91" s="7"/>
      <c r="E91" s="7"/>
      <c r="F91" s="7"/>
      <c r="G91" s="10" t="s">
        <v>28</v>
      </c>
      <c r="H91" s="7"/>
      <c r="I91" s="7"/>
      <c r="J91" s="10"/>
      <c r="K91" s="10" t="s">
        <v>28</v>
      </c>
      <c r="L91" s="7"/>
    </row>
    <row r="92" spans="1:12" ht="15.75">
      <c r="A92" s="7"/>
      <c r="B92" s="7"/>
      <c r="C92" s="7"/>
      <c r="D92" s="7"/>
      <c r="E92" s="7"/>
      <c r="F92" s="7"/>
      <c r="G92" s="7"/>
      <c r="H92" s="7"/>
      <c r="I92" s="7"/>
      <c r="J92" s="7"/>
      <c r="K92" s="7"/>
      <c r="L92" s="7"/>
    </row>
    <row r="93" spans="1:12" ht="15.75">
      <c r="A93" s="7"/>
      <c r="B93" s="14" t="s">
        <v>105</v>
      </c>
      <c r="C93" s="7"/>
      <c r="D93" s="7"/>
      <c r="E93" s="7"/>
      <c r="F93" s="7"/>
      <c r="G93" s="7"/>
      <c r="H93" s="7"/>
      <c r="I93" s="7"/>
      <c r="J93" s="7"/>
      <c r="K93" s="7"/>
      <c r="L93" s="7"/>
    </row>
    <row r="94" spans="1:12" ht="15.75">
      <c r="A94" s="7"/>
      <c r="B94" s="15" t="s">
        <v>109</v>
      </c>
      <c r="C94" s="7"/>
      <c r="D94" s="7"/>
      <c r="E94" s="7"/>
      <c r="F94" s="7"/>
      <c r="G94" s="12">
        <v>263</v>
      </c>
      <c r="H94" s="13"/>
      <c r="I94" s="13"/>
      <c r="J94" s="13"/>
      <c r="K94" s="13">
        <v>12685</v>
      </c>
      <c r="L94" s="7"/>
    </row>
    <row r="95" spans="1:12" ht="15.75">
      <c r="A95" s="7"/>
      <c r="B95" s="15" t="s">
        <v>106</v>
      </c>
      <c r="C95" s="7"/>
      <c r="D95" s="7"/>
      <c r="E95" s="7"/>
      <c r="F95" s="7"/>
      <c r="G95" s="12">
        <v>0</v>
      </c>
      <c r="H95" s="13"/>
      <c r="I95" s="13"/>
      <c r="J95" s="13"/>
      <c r="K95" s="13">
        <v>10191</v>
      </c>
      <c r="L95" s="7"/>
    </row>
    <row r="96" spans="1:12" ht="15.75">
      <c r="A96" s="7"/>
      <c r="B96" s="15" t="s">
        <v>107</v>
      </c>
      <c r="C96" s="7"/>
      <c r="D96" s="7"/>
      <c r="E96" s="7"/>
      <c r="F96" s="7"/>
      <c r="G96" s="12">
        <v>82</v>
      </c>
      <c r="H96" s="13"/>
      <c r="I96" s="13"/>
      <c r="J96" s="13"/>
      <c r="K96" s="13">
        <v>1652</v>
      </c>
      <c r="L96" s="7"/>
    </row>
    <row r="97" spans="1:12" ht="16.5" thickBot="1">
      <c r="A97" s="7"/>
      <c r="B97" s="15"/>
      <c r="C97" s="7"/>
      <c r="D97" s="7"/>
      <c r="E97" s="7"/>
      <c r="F97" s="7"/>
      <c r="G97" s="4">
        <f>SUM(G94:G96)</f>
        <v>345</v>
      </c>
      <c r="H97" s="13"/>
      <c r="I97" s="13"/>
      <c r="J97" s="13"/>
      <c r="K97" s="5">
        <f>SUM(K94:K96)</f>
        <v>24528</v>
      </c>
      <c r="L97" s="7"/>
    </row>
    <row r="98" spans="1:12" ht="15.75">
      <c r="A98" s="7"/>
      <c r="B98" s="7"/>
      <c r="C98" s="7"/>
      <c r="D98" s="7"/>
      <c r="E98" s="7"/>
      <c r="F98" s="7"/>
      <c r="G98" s="12"/>
      <c r="H98" s="13"/>
      <c r="I98" s="13"/>
      <c r="J98" s="13"/>
      <c r="K98" s="13"/>
      <c r="L98" s="7"/>
    </row>
    <row r="99" spans="1:12" ht="15.75">
      <c r="A99" s="7"/>
      <c r="B99" s="7" t="s">
        <v>108</v>
      </c>
      <c r="C99" s="7"/>
      <c r="D99" s="7"/>
      <c r="E99" s="7"/>
      <c r="F99" s="7"/>
      <c r="G99" s="12"/>
      <c r="H99" s="13"/>
      <c r="I99" s="13"/>
      <c r="J99" s="13"/>
      <c r="K99" s="13"/>
      <c r="L99" s="7"/>
    </row>
    <row r="100" spans="1:12" ht="16.5" thickBot="1">
      <c r="A100" s="7"/>
      <c r="B100" s="15" t="s">
        <v>107</v>
      </c>
      <c r="C100" s="7"/>
      <c r="D100" s="7"/>
      <c r="E100" s="7"/>
      <c r="F100" s="7"/>
      <c r="G100" s="16">
        <v>14445</v>
      </c>
      <c r="H100" s="13"/>
      <c r="I100" s="13"/>
      <c r="J100" s="13"/>
      <c r="K100" s="17">
        <v>5431</v>
      </c>
      <c r="L100" s="7"/>
    </row>
    <row r="101" spans="1:12" ht="15.75">
      <c r="A101" s="7"/>
      <c r="B101" s="7"/>
      <c r="C101" s="7"/>
      <c r="D101" s="7"/>
      <c r="E101" s="7"/>
      <c r="F101" s="7"/>
      <c r="G101" s="13"/>
      <c r="H101" s="13"/>
      <c r="I101" s="13"/>
      <c r="J101" s="13"/>
      <c r="K101" s="13"/>
      <c r="L101" s="7"/>
    </row>
    <row r="102" spans="1:12" ht="15.75">
      <c r="A102" s="7"/>
      <c r="B102" s="7"/>
      <c r="C102" s="7"/>
      <c r="D102" s="7"/>
      <c r="E102" s="7"/>
      <c r="F102" s="7"/>
      <c r="G102" s="13"/>
      <c r="H102" s="13"/>
      <c r="I102" s="13"/>
      <c r="J102" s="13"/>
      <c r="K102" s="13"/>
      <c r="L102" s="7"/>
    </row>
    <row r="103" spans="1:12" ht="15.75">
      <c r="A103" s="7">
        <v>19</v>
      </c>
      <c r="B103" s="6" t="s">
        <v>110</v>
      </c>
      <c r="C103" s="7"/>
      <c r="D103" s="7"/>
      <c r="E103" s="7"/>
      <c r="F103" s="7"/>
      <c r="G103" s="7"/>
      <c r="H103" s="7"/>
      <c r="I103" s="7"/>
      <c r="J103" s="7"/>
      <c r="K103" s="7"/>
      <c r="L103" s="7"/>
    </row>
    <row r="104" spans="1:12" ht="29.25" customHeight="1">
      <c r="A104" s="7"/>
      <c r="B104" s="53" t="s">
        <v>111</v>
      </c>
      <c r="C104" s="53"/>
      <c r="D104" s="53"/>
      <c r="E104" s="53"/>
      <c r="F104" s="53"/>
      <c r="G104" s="53"/>
      <c r="H104" s="53"/>
      <c r="I104" s="53"/>
      <c r="J104" s="53"/>
      <c r="K104" s="53"/>
      <c r="L104" s="53"/>
    </row>
    <row r="105" spans="1:12" ht="15.75">
      <c r="A105" s="7"/>
      <c r="B105" s="7"/>
      <c r="C105" s="7"/>
      <c r="D105" s="7"/>
      <c r="E105" s="7"/>
      <c r="F105" s="7"/>
      <c r="G105" s="7"/>
      <c r="H105" s="7"/>
      <c r="I105" s="7"/>
      <c r="J105" s="7"/>
      <c r="K105" s="7"/>
      <c r="L105" s="7"/>
    </row>
    <row r="106" spans="1:12" ht="15.75">
      <c r="A106" s="7"/>
      <c r="B106" s="7"/>
      <c r="C106" s="7"/>
      <c r="D106" s="7"/>
      <c r="E106" s="7"/>
      <c r="F106" s="7"/>
      <c r="G106" s="7"/>
      <c r="H106" s="7"/>
      <c r="I106" s="7"/>
      <c r="J106" s="7"/>
      <c r="K106" s="7"/>
      <c r="L106" s="7"/>
    </row>
    <row r="107" spans="1:12" ht="15.75">
      <c r="A107" s="7">
        <v>20</v>
      </c>
      <c r="B107" s="6" t="s">
        <v>142</v>
      </c>
      <c r="C107" s="7"/>
      <c r="D107" s="7"/>
      <c r="E107" s="7"/>
      <c r="F107" s="7"/>
      <c r="G107" s="7"/>
      <c r="H107" s="7"/>
      <c r="I107" s="7"/>
      <c r="J107" s="7"/>
      <c r="K107" s="7"/>
      <c r="L107" s="7"/>
    </row>
    <row r="108" spans="1:12" ht="46.5" customHeight="1">
      <c r="A108" s="7"/>
      <c r="B108" s="53" t="s">
        <v>163</v>
      </c>
      <c r="C108" s="53"/>
      <c r="D108" s="53"/>
      <c r="E108" s="53"/>
      <c r="F108" s="53"/>
      <c r="G108" s="53"/>
      <c r="H108" s="53"/>
      <c r="I108" s="53"/>
      <c r="J108" s="53"/>
      <c r="K108" s="53"/>
      <c r="L108" s="53"/>
    </row>
    <row r="109" spans="1:12" ht="15.75">
      <c r="A109" s="7"/>
      <c r="B109" s="7" t="s">
        <v>113</v>
      </c>
      <c r="C109" s="7"/>
      <c r="D109" s="7"/>
      <c r="E109" s="7"/>
      <c r="F109" s="7"/>
      <c r="G109" s="7"/>
      <c r="H109" s="7"/>
      <c r="I109" s="7"/>
      <c r="J109" s="7"/>
      <c r="K109" s="7"/>
      <c r="L109" s="7"/>
    </row>
    <row r="110" spans="1:12" ht="15.75">
      <c r="A110" s="7"/>
      <c r="B110" s="7"/>
      <c r="C110" s="7"/>
      <c r="D110" s="7"/>
      <c r="E110" s="7"/>
      <c r="F110" s="7"/>
      <c r="G110" s="7"/>
      <c r="H110" s="7"/>
      <c r="I110" s="7"/>
      <c r="J110" s="7"/>
      <c r="K110" s="7"/>
      <c r="L110" s="7"/>
    </row>
    <row r="111" spans="1:12" ht="15.75">
      <c r="A111" s="7"/>
      <c r="B111" s="7"/>
      <c r="C111" s="7"/>
      <c r="D111" s="7"/>
      <c r="E111" s="7"/>
      <c r="F111" s="7"/>
      <c r="G111" s="7"/>
      <c r="H111" s="7"/>
      <c r="I111" s="7"/>
      <c r="J111" s="7"/>
      <c r="K111" s="6"/>
      <c r="L111" s="7"/>
    </row>
    <row r="112" spans="1:12" ht="15.75">
      <c r="A112" s="7">
        <v>21</v>
      </c>
      <c r="B112" s="6" t="s">
        <v>114</v>
      </c>
      <c r="C112" s="7"/>
      <c r="D112" s="7"/>
      <c r="E112" s="7"/>
      <c r="F112" s="7"/>
      <c r="G112" s="7"/>
      <c r="H112" s="7"/>
      <c r="I112" s="7"/>
      <c r="J112" s="7"/>
      <c r="K112" s="7"/>
      <c r="L112" s="7"/>
    </row>
    <row r="113" spans="1:12" ht="55.5" customHeight="1">
      <c r="A113" s="7"/>
      <c r="B113" s="53" t="s">
        <v>178</v>
      </c>
      <c r="C113" s="53"/>
      <c r="D113" s="53"/>
      <c r="E113" s="53"/>
      <c r="F113" s="53"/>
      <c r="G113" s="53"/>
      <c r="H113" s="53"/>
      <c r="I113" s="53"/>
      <c r="J113" s="53"/>
      <c r="K113" s="53"/>
      <c r="L113" s="53"/>
    </row>
    <row r="114" spans="1:12" ht="26.25" customHeight="1">
      <c r="A114" s="7"/>
      <c r="B114" s="53" t="s">
        <v>177</v>
      </c>
      <c r="C114" s="53"/>
      <c r="D114" s="53"/>
      <c r="E114" s="53"/>
      <c r="F114" s="53"/>
      <c r="G114" s="53"/>
      <c r="H114" s="53"/>
      <c r="I114" s="53"/>
      <c r="J114" s="53"/>
      <c r="K114" s="53"/>
      <c r="L114" s="53"/>
    </row>
    <row r="115" spans="1:12" ht="22.5" customHeight="1">
      <c r="A115" s="7"/>
      <c r="B115" s="53" t="s">
        <v>137</v>
      </c>
      <c r="C115" s="53"/>
      <c r="D115" s="53"/>
      <c r="E115" s="53"/>
      <c r="F115" s="53"/>
      <c r="G115" s="53"/>
      <c r="H115" s="53"/>
      <c r="I115" s="53"/>
      <c r="J115" s="53"/>
      <c r="K115" s="53"/>
      <c r="L115" s="53"/>
    </row>
    <row r="116" spans="1:12" ht="15.75">
      <c r="A116" s="7"/>
      <c r="B116" s="9"/>
      <c r="C116" s="9"/>
      <c r="D116" s="9"/>
      <c r="E116" s="9"/>
      <c r="F116" s="9"/>
      <c r="G116" s="9"/>
      <c r="H116" s="9"/>
      <c r="I116" s="9"/>
      <c r="J116" s="9"/>
      <c r="K116" s="9"/>
      <c r="L116" s="9"/>
    </row>
    <row r="117" spans="1:12" ht="15.75">
      <c r="A117" s="7">
        <v>22</v>
      </c>
      <c r="B117" s="6" t="s">
        <v>115</v>
      </c>
      <c r="C117" s="7"/>
      <c r="D117" s="7"/>
      <c r="E117" s="7"/>
      <c r="F117" s="7"/>
      <c r="G117" s="7"/>
      <c r="H117" s="7"/>
      <c r="I117" s="7"/>
      <c r="J117" s="7"/>
      <c r="K117" s="7"/>
      <c r="L117" s="7"/>
    </row>
    <row r="118" spans="1:12" ht="31.5">
      <c r="A118" s="7"/>
      <c r="B118" s="7"/>
      <c r="C118" s="7"/>
      <c r="D118" s="7"/>
      <c r="E118" s="7"/>
      <c r="F118" s="7"/>
      <c r="G118" s="7"/>
      <c r="H118" s="10"/>
      <c r="I118" s="18" t="s">
        <v>175</v>
      </c>
      <c r="J118" s="10"/>
      <c r="K118" s="18" t="s">
        <v>175</v>
      </c>
      <c r="L118" s="7"/>
    </row>
    <row r="119" spans="1:12" ht="15.75">
      <c r="A119" s="7"/>
      <c r="B119" s="7"/>
      <c r="C119" s="7"/>
      <c r="D119" s="7"/>
      <c r="E119" s="7"/>
      <c r="F119" s="7"/>
      <c r="G119" s="7"/>
      <c r="H119" s="10"/>
      <c r="I119" s="10" t="s">
        <v>170</v>
      </c>
      <c r="J119" s="10"/>
      <c r="K119" s="10" t="s">
        <v>176</v>
      </c>
      <c r="L119" s="7"/>
    </row>
    <row r="120" spans="1:12" ht="15.75">
      <c r="A120" s="7"/>
      <c r="B120" s="7"/>
      <c r="C120" s="7"/>
      <c r="D120" s="7"/>
      <c r="E120" s="7"/>
      <c r="F120" s="7"/>
      <c r="G120" s="7"/>
      <c r="H120" s="7"/>
      <c r="I120" s="7"/>
      <c r="J120" s="7"/>
      <c r="K120" s="7"/>
      <c r="L120" s="7"/>
    </row>
    <row r="121" spans="1:12" ht="15.75">
      <c r="A121" s="7"/>
      <c r="B121" s="7" t="s">
        <v>116</v>
      </c>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t="s">
        <v>117</v>
      </c>
      <c r="C123" s="7"/>
      <c r="D123" s="7"/>
      <c r="E123" s="7"/>
      <c r="F123" s="7"/>
      <c r="G123" s="7" t="s">
        <v>118</v>
      </c>
      <c r="H123" s="7"/>
      <c r="I123" s="13">
        <f>+PL!F36</f>
        <v>10454</v>
      </c>
      <c r="J123" s="13"/>
      <c r="K123" s="13">
        <f>+PL!H32</f>
        <v>9305</v>
      </c>
      <c r="L123" s="7"/>
    </row>
    <row r="124" spans="1:12" ht="15.75">
      <c r="A124" s="7"/>
      <c r="B124" s="7"/>
      <c r="C124" s="7"/>
      <c r="D124" s="7"/>
      <c r="E124" s="7"/>
      <c r="F124" s="7"/>
      <c r="G124" s="7"/>
      <c r="H124" s="7"/>
      <c r="I124" s="13"/>
      <c r="J124" s="13"/>
      <c r="K124" s="13"/>
      <c r="L124" s="7"/>
    </row>
    <row r="125" spans="1:12" ht="31.5" customHeight="1">
      <c r="A125" s="7"/>
      <c r="B125" s="53" t="s">
        <v>119</v>
      </c>
      <c r="C125" s="53"/>
      <c r="D125" s="53"/>
      <c r="E125" s="53"/>
      <c r="F125" s="7"/>
      <c r="G125" s="19" t="s">
        <v>120</v>
      </c>
      <c r="H125" s="7"/>
      <c r="I125" s="20">
        <v>90000</v>
      </c>
      <c r="J125" s="20"/>
      <c r="K125" s="20">
        <v>90000</v>
      </c>
      <c r="L125" s="7"/>
    </row>
    <row r="126" spans="1:12" ht="15.75">
      <c r="A126" s="7"/>
      <c r="B126" s="7"/>
      <c r="C126" s="7"/>
      <c r="D126" s="7"/>
      <c r="E126" s="7"/>
      <c r="F126" s="7"/>
      <c r="G126" s="7"/>
      <c r="H126" s="7"/>
      <c r="I126" s="7"/>
      <c r="J126" s="7"/>
      <c r="K126" s="7"/>
      <c r="L126" s="7"/>
    </row>
    <row r="127" spans="1:12" ht="15.75">
      <c r="A127" s="7"/>
      <c r="B127" s="7" t="s">
        <v>121</v>
      </c>
      <c r="C127" s="7"/>
      <c r="D127" s="7"/>
      <c r="E127" s="7"/>
      <c r="F127" s="7"/>
      <c r="G127" s="7" t="s">
        <v>122</v>
      </c>
      <c r="H127" s="7"/>
      <c r="I127" s="48">
        <f>+I123/I125*100</f>
        <v>11.615555555555556</v>
      </c>
      <c r="J127" s="7"/>
      <c r="K127" s="48">
        <f>+K123/K125*100</f>
        <v>10.338888888888889</v>
      </c>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t="s">
        <v>123</v>
      </c>
      <c r="C130" s="7"/>
      <c r="D130" s="7"/>
      <c r="E130" s="7"/>
      <c r="F130" s="7"/>
      <c r="G130" s="7" t="s">
        <v>122</v>
      </c>
      <c r="H130" s="7"/>
      <c r="I130" s="8" t="s">
        <v>124</v>
      </c>
      <c r="J130" s="8"/>
      <c r="K130" s="8" t="s">
        <v>124</v>
      </c>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v>23</v>
      </c>
      <c r="B133" s="6" t="s">
        <v>128</v>
      </c>
      <c r="C133" s="7"/>
      <c r="D133" s="7"/>
      <c r="E133" s="7"/>
      <c r="F133" s="7"/>
      <c r="G133" s="7"/>
      <c r="H133" s="7"/>
      <c r="I133" s="7"/>
      <c r="J133" s="7"/>
      <c r="K133" s="7"/>
      <c r="L133" s="7"/>
    </row>
    <row r="134" spans="1:12" ht="31.5" customHeight="1">
      <c r="A134" s="7"/>
      <c r="B134" s="53" t="s">
        <v>181</v>
      </c>
      <c r="C134" s="53"/>
      <c r="D134" s="53"/>
      <c r="E134" s="53"/>
      <c r="F134" s="53"/>
      <c r="G134" s="53"/>
      <c r="H134" s="53"/>
      <c r="I134" s="53"/>
      <c r="J134" s="53"/>
      <c r="K134" s="53"/>
      <c r="L134" s="53"/>
    </row>
    <row r="135" spans="1:12" ht="15.75">
      <c r="A135" s="7"/>
      <c r="B135" s="7"/>
      <c r="C135" s="7"/>
      <c r="D135" s="7"/>
      <c r="E135" s="7"/>
      <c r="F135" s="7"/>
      <c r="G135" s="7"/>
      <c r="H135" s="7"/>
      <c r="I135" s="7"/>
      <c r="J135" s="7"/>
      <c r="K135" s="7"/>
      <c r="L135" s="7"/>
    </row>
    <row r="136" spans="1:12" ht="39" customHeight="1">
      <c r="A136" s="7"/>
      <c r="B136" s="53" t="s">
        <v>182</v>
      </c>
      <c r="C136" s="53"/>
      <c r="D136" s="53"/>
      <c r="E136" s="53"/>
      <c r="F136" s="53"/>
      <c r="G136" s="53"/>
      <c r="H136" s="53"/>
      <c r="I136" s="53"/>
      <c r="J136" s="53"/>
      <c r="K136" s="53"/>
      <c r="L136" s="53"/>
    </row>
    <row r="137" spans="1:12" ht="39" customHeight="1">
      <c r="A137" s="7"/>
      <c r="B137" s="53" t="s">
        <v>185</v>
      </c>
      <c r="C137" s="53"/>
      <c r="D137" s="53"/>
      <c r="E137" s="53"/>
      <c r="F137" s="53"/>
      <c r="G137" s="53"/>
      <c r="H137" s="53"/>
      <c r="I137" s="53"/>
      <c r="J137" s="53"/>
      <c r="K137" s="53"/>
      <c r="L137" s="53"/>
    </row>
    <row r="138" spans="1:12" ht="39" customHeight="1">
      <c r="A138" s="7"/>
      <c r="B138" s="53" t="s">
        <v>188</v>
      </c>
      <c r="C138" s="53"/>
      <c r="D138" s="53"/>
      <c r="E138" s="53"/>
      <c r="F138" s="53"/>
      <c r="G138" s="53"/>
      <c r="H138" s="53"/>
      <c r="I138" s="53"/>
      <c r="J138" s="53"/>
      <c r="K138" s="53"/>
      <c r="L138" s="53"/>
    </row>
    <row r="139" spans="1:12" ht="15.75">
      <c r="A139" s="7"/>
      <c r="B139" s="7"/>
      <c r="C139" s="7"/>
      <c r="D139" s="7"/>
      <c r="E139" s="7"/>
      <c r="F139" s="7"/>
      <c r="G139" s="7"/>
      <c r="H139" s="7"/>
      <c r="I139" s="7"/>
      <c r="J139" s="7"/>
      <c r="K139" s="7"/>
      <c r="L139" s="7"/>
    </row>
    <row r="140" spans="1:12" ht="22.5" customHeight="1">
      <c r="A140" s="7"/>
      <c r="B140" s="53" t="s">
        <v>183</v>
      </c>
      <c r="C140" s="53"/>
      <c r="D140" s="53"/>
      <c r="E140" s="53"/>
      <c r="F140" s="53"/>
      <c r="G140" s="53"/>
      <c r="H140" s="53"/>
      <c r="I140" s="53"/>
      <c r="J140" s="53"/>
      <c r="K140" s="53"/>
      <c r="L140" s="53"/>
    </row>
    <row r="141" spans="1:12" ht="15" customHeight="1">
      <c r="A141" s="7"/>
      <c r="B141" s="9"/>
      <c r="C141" s="9"/>
      <c r="D141" s="9"/>
      <c r="E141" s="9"/>
      <c r="F141" s="9"/>
      <c r="G141" s="9"/>
      <c r="H141" s="9"/>
      <c r="I141" s="9"/>
      <c r="J141" s="9"/>
      <c r="K141" s="9"/>
      <c r="L141" s="9"/>
    </row>
    <row r="142" spans="1:12" ht="34.5" customHeight="1">
      <c r="A142" s="7"/>
      <c r="B142" s="53" t="s">
        <v>187</v>
      </c>
      <c r="C142" s="53"/>
      <c r="D142" s="53"/>
      <c r="E142" s="53"/>
      <c r="F142" s="53"/>
      <c r="G142" s="53"/>
      <c r="H142" s="53"/>
      <c r="I142" s="53"/>
      <c r="J142" s="53"/>
      <c r="K142" s="53"/>
      <c r="L142" s="53"/>
    </row>
    <row r="143" spans="1:12" ht="15.75">
      <c r="A143" s="7"/>
      <c r="B143" s="7"/>
      <c r="C143" s="7"/>
      <c r="D143" s="7"/>
      <c r="E143" s="7"/>
      <c r="F143" s="7"/>
      <c r="G143" s="7"/>
      <c r="H143" s="7"/>
      <c r="I143" s="7"/>
      <c r="J143" s="7"/>
      <c r="K143" s="7"/>
      <c r="L143" s="7"/>
    </row>
    <row r="144" spans="1:12" ht="19.5" customHeight="1">
      <c r="A144" s="7">
        <v>24</v>
      </c>
      <c r="B144" s="55" t="s">
        <v>166</v>
      </c>
      <c r="C144" s="56"/>
      <c r="D144" s="56"/>
      <c r="E144" s="56"/>
      <c r="F144" s="56"/>
      <c r="G144" s="56"/>
      <c r="H144" s="56"/>
      <c r="I144" s="56"/>
      <c r="J144" s="56"/>
      <c r="K144" s="56"/>
      <c r="L144" s="56"/>
    </row>
    <row r="145" spans="1:12" ht="51.75" customHeight="1">
      <c r="A145" s="7"/>
      <c r="B145" s="52" t="s">
        <v>186</v>
      </c>
      <c r="C145" s="52"/>
      <c r="D145" s="52"/>
      <c r="E145" s="52"/>
      <c r="F145" s="52"/>
      <c r="G145" s="52"/>
      <c r="H145" s="52"/>
      <c r="I145" s="52"/>
      <c r="J145" s="52"/>
      <c r="K145" s="52"/>
      <c r="L145" s="52"/>
    </row>
    <row r="146" spans="1:12" ht="15.75">
      <c r="A146" s="7"/>
      <c r="B146" s="7"/>
      <c r="C146" s="7"/>
      <c r="D146" s="7"/>
      <c r="E146" s="7"/>
      <c r="F146" s="7"/>
      <c r="G146" s="7"/>
      <c r="H146" s="7"/>
      <c r="I146" s="7"/>
      <c r="J146" s="7"/>
      <c r="K146" s="7"/>
      <c r="L146" s="7"/>
    </row>
    <row r="147" spans="1:12" ht="15.75">
      <c r="A147" s="7"/>
      <c r="B147" s="7"/>
      <c r="C147" s="7"/>
      <c r="D147" s="7"/>
      <c r="E147" s="7"/>
      <c r="F147" s="7"/>
      <c r="G147" s="7"/>
      <c r="H147" s="7"/>
      <c r="I147" s="7"/>
      <c r="J147" s="7"/>
      <c r="K147" s="7"/>
      <c r="L147" s="7"/>
    </row>
    <row r="148" spans="1:12" ht="15.75">
      <c r="A148" s="7">
        <v>25</v>
      </c>
      <c r="B148" s="6" t="s">
        <v>125</v>
      </c>
      <c r="C148" s="7"/>
      <c r="D148" s="7"/>
      <c r="E148" s="7"/>
      <c r="F148" s="7"/>
      <c r="G148" s="7"/>
      <c r="H148" s="7"/>
      <c r="I148" s="7"/>
      <c r="J148" s="7"/>
      <c r="K148" s="7"/>
      <c r="L148" s="7"/>
    </row>
    <row r="149" spans="1:12" ht="41.25" customHeight="1">
      <c r="A149" s="7"/>
      <c r="B149" s="53" t="s">
        <v>165</v>
      </c>
      <c r="C149" s="53"/>
      <c r="D149" s="53"/>
      <c r="E149" s="53"/>
      <c r="F149" s="53"/>
      <c r="G149" s="53"/>
      <c r="H149" s="53"/>
      <c r="I149" s="53"/>
      <c r="J149" s="53"/>
      <c r="K149" s="53"/>
      <c r="L149" s="53"/>
    </row>
    <row r="150" spans="1:12" ht="28.5" customHeight="1">
      <c r="A150" s="7"/>
      <c r="B150" s="57" t="s">
        <v>184</v>
      </c>
      <c r="C150" s="57"/>
      <c r="D150" s="57"/>
      <c r="E150" s="57"/>
      <c r="F150" s="57"/>
      <c r="G150" s="57"/>
      <c r="H150" s="57"/>
      <c r="I150" s="57"/>
      <c r="J150" s="57"/>
      <c r="K150" s="57"/>
      <c r="L150" s="57"/>
    </row>
    <row r="151" spans="1:12" ht="15.75">
      <c r="A151" s="7"/>
      <c r="B151" s="7"/>
      <c r="C151" s="7"/>
      <c r="D151" s="7"/>
      <c r="E151" s="7"/>
      <c r="F151" s="7"/>
      <c r="G151" s="7"/>
      <c r="H151" s="7"/>
      <c r="I151" s="7"/>
      <c r="J151" s="7"/>
      <c r="K151" s="7"/>
      <c r="L151" s="7"/>
    </row>
    <row r="152" spans="1:12" ht="15.75">
      <c r="A152" s="7"/>
      <c r="B152" s="7"/>
      <c r="C152" s="7"/>
      <c r="D152" s="7"/>
      <c r="E152" s="7"/>
      <c r="F152" s="7"/>
      <c r="G152" s="7"/>
      <c r="H152" s="7"/>
      <c r="I152" s="7"/>
      <c r="J152" s="7"/>
      <c r="K152" s="7"/>
      <c r="L152" s="7"/>
    </row>
    <row r="153" spans="1:12" ht="15.75">
      <c r="A153" s="7">
        <v>26</v>
      </c>
      <c r="B153" s="54" t="s">
        <v>126</v>
      </c>
      <c r="C153" s="54"/>
      <c r="D153" s="54"/>
      <c r="E153" s="54"/>
      <c r="F153" s="54"/>
      <c r="G153" s="54"/>
      <c r="H153" s="54"/>
      <c r="I153" s="54"/>
      <c r="J153" s="54"/>
      <c r="K153" s="54"/>
      <c r="L153" s="54"/>
    </row>
    <row r="154" spans="1:12" ht="15.75">
      <c r="A154" s="7"/>
      <c r="B154" s="7" t="s">
        <v>127</v>
      </c>
      <c r="C154" s="7"/>
      <c r="D154" s="7"/>
      <c r="E154" s="7"/>
      <c r="F154" s="7"/>
      <c r="G154" s="7"/>
      <c r="H154" s="7"/>
      <c r="I154" s="7"/>
      <c r="J154" s="7"/>
      <c r="K154" s="7"/>
      <c r="L154" s="7"/>
    </row>
    <row r="155" spans="1:12" ht="15.75">
      <c r="A155" s="7"/>
      <c r="B155" s="7"/>
      <c r="C155" s="7"/>
      <c r="D155" s="7"/>
      <c r="E155" s="7"/>
      <c r="F155" s="7"/>
      <c r="G155" s="7"/>
      <c r="H155" s="7"/>
      <c r="I155" s="7"/>
      <c r="J155" s="7"/>
      <c r="K155" s="7"/>
      <c r="L155" s="7"/>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sheetData>
  <mergeCells count="36">
    <mergeCell ref="B52:L52"/>
    <mergeCell ref="B36:L36"/>
    <mergeCell ref="B40:L40"/>
    <mergeCell ref="B44:L44"/>
    <mergeCell ref="B48:L48"/>
    <mergeCell ref="B21:L21"/>
    <mergeCell ref="B25:L25"/>
    <mergeCell ref="B29:L29"/>
    <mergeCell ref="B33:L33"/>
    <mergeCell ref="B7:L7"/>
    <mergeCell ref="B9:L9"/>
    <mergeCell ref="B13:L13"/>
    <mergeCell ref="B17:L17"/>
    <mergeCell ref="B108:L108"/>
    <mergeCell ref="B56:L56"/>
    <mergeCell ref="B115:L115"/>
    <mergeCell ref="E63:G63"/>
    <mergeCell ref="I63:K63"/>
    <mergeCell ref="B77:L77"/>
    <mergeCell ref="B81:L81"/>
    <mergeCell ref="B85:L85"/>
    <mergeCell ref="B104:L104"/>
    <mergeCell ref="B113:L113"/>
    <mergeCell ref="B153:L153"/>
    <mergeCell ref="B134:L134"/>
    <mergeCell ref="B136:L136"/>
    <mergeCell ref="B140:L140"/>
    <mergeCell ref="B142:L142"/>
    <mergeCell ref="B149:L149"/>
    <mergeCell ref="B145:L145"/>
    <mergeCell ref="B144:L144"/>
    <mergeCell ref="B150:L150"/>
    <mergeCell ref="B114:L114"/>
    <mergeCell ref="B137:L137"/>
    <mergeCell ref="B138:L138"/>
    <mergeCell ref="B125:E125"/>
  </mergeCells>
  <printOptions/>
  <pageMargins left="0.75" right="0.75" top="1" bottom="1" header="0.5" footer="0.5"/>
  <pageSetup horizontalDpi="600" verticalDpi="600" orientation="portrait" paperSize="9" scale="78" r:id="rId1"/>
  <rowBreaks count="3" manualBreakCount="3">
    <brk id="40" max="11" man="1"/>
    <brk id="87"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Uyun Abdul Jabar</cp:lastModifiedBy>
  <cp:lastPrinted>2005-11-10T03:42:43Z</cp:lastPrinted>
  <dcterms:created xsi:type="dcterms:W3CDTF">2003-10-15T08:56:23Z</dcterms:created>
  <dcterms:modified xsi:type="dcterms:W3CDTF">2005-11-11T10:31:37Z</dcterms:modified>
  <cp:category/>
  <cp:version/>
  <cp:contentType/>
  <cp:contentStatus/>
</cp:coreProperties>
</file>